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/>
  <mc:AlternateContent xmlns:mc="http://schemas.openxmlformats.org/markup-compatibility/2006">
    <mc:Choice Requires="x15">
      <x15ac:absPath xmlns:x15ac="http://schemas.microsoft.com/office/spreadsheetml/2010/11/ac" url="/Users/jramos/Desktop/"/>
    </mc:Choice>
  </mc:AlternateContent>
  <xr:revisionPtr revIDLastSave="0" documentId="8_{F0380CDB-9C4B-BD4F-86F9-A71E6728A0F0}" xr6:coauthVersionLast="47" xr6:coauthVersionMax="47" xr10:uidLastSave="{00000000-0000-0000-0000-000000000000}"/>
  <bookViews>
    <workbookView xWindow="0" yWindow="500" windowWidth="35680" windowHeight="1946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H11" i="2" s="1"/>
  <c r="G9" i="2"/>
  <c r="H9" i="2" s="1"/>
  <c r="G8" i="2"/>
  <c r="H8" i="2" s="1"/>
  <c r="G7" i="2"/>
  <c r="H7" i="2" s="1"/>
  <c r="A7" i="2"/>
  <c r="H10" i="2"/>
  <c r="G10" i="2"/>
  <c r="G2" i="2"/>
  <c r="H2" i="2" s="1"/>
  <c r="G5" i="2"/>
  <c r="H5" i="2" s="1"/>
  <c r="A5" i="2"/>
  <c r="G3" i="2"/>
  <c r="H3" i="2" s="1"/>
  <c r="G6" i="2"/>
  <c r="H6" i="2" s="1"/>
  <c r="A6" i="2"/>
  <c r="G4" i="2"/>
  <c r="H4" i="2" s="1"/>
  <c r="A4" i="2"/>
</calcChain>
</file>

<file path=xl/sharedStrings.xml><?xml version="1.0" encoding="utf-8"?>
<sst xmlns="http://schemas.openxmlformats.org/spreadsheetml/2006/main" count="303" uniqueCount="279">
  <si>
    <t>FC - Fully Cooked ; NC - Natural Casing; RTC - Ready to Cook</t>
  </si>
  <si>
    <t>Effective 2/1/22</t>
  </si>
  <si>
    <t>GTIN#</t>
  </si>
  <si>
    <t>Case UPC
0077782-</t>
  </si>
  <si>
    <t>JSV #</t>
  </si>
  <si>
    <t>DOT#</t>
  </si>
  <si>
    <t>Sysco</t>
  </si>
  <si>
    <t>US Foods</t>
  </si>
  <si>
    <t>PFG</t>
  </si>
  <si>
    <t>GFS</t>
  </si>
  <si>
    <t>Reinhart</t>
  </si>
  <si>
    <t xml:space="preserve">Ben E Keith </t>
  </si>
  <si>
    <t>Shamrock</t>
  </si>
  <si>
    <t xml:space="preserve">Cheney </t>
  </si>
  <si>
    <t>Description</t>
  </si>
  <si>
    <t>Case Price</t>
  </si>
  <si>
    <t>10077782000594</t>
  </si>
  <si>
    <t>007778200059</t>
  </si>
  <si>
    <t>FC Collagen Beer 'n Bratwurst  4:1</t>
  </si>
  <si>
    <t>10077782002980</t>
  </si>
  <si>
    <t>007778200298</t>
  </si>
  <si>
    <t>RTC  NC Mild Italian Links  4:1</t>
  </si>
  <si>
    <t>100177782001921</t>
  </si>
  <si>
    <t>007778201259</t>
  </si>
  <si>
    <t>RTC NC Original Bratwurst  Links 4:1</t>
  </si>
  <si>
    <t>00077782017790</t>
  </si>
  <si>
    <t>007778201779</t>
  </si>
  <si>
    <t xml:space="preserve">FC Collagen Ultimate Heat &amp; Serve Beer Brat 4:1 </t>
  </si>
  <si>
    <t>10077782017929</t>
  </si>
  <si>
    <t>007778201792</t>
  </si>
  <si>
    <t xml:space="preserve">FC Collagen Ultimate Heat &amp; Serve Brat 4:1 </t>
  </si>
  <si>
    <t>10077782017936</t>
  </si>
  <si>
    <t>007778201793</t>
  </si>
  <si>
    <t>0172080</t>
  </si>
  <si>
    <t>FC Collagen Ultimate Heat &amp; Serve Mild Italian 4:1</t>
  </si>
  <si>
    <t>10077782021162</t>
  </si>
  <si>
    <t>007778202116</t>
  </si>
  <si>
    <t>F9584</t>
  </si>
  <si>
    <t>FC Skinless Polish Sausage  4:1</t>
  </si>
  <si>
    <t>10077782021353</t>
  </si>
  <si>
    <t>007778202135</t>
  </si>
  <si>
    <t>G0584</t>
  </si>
  <si>
    <t>FC Skinless Bias Sliced Italian (1/4")</t>
  </si>
  <si>
    <t>10077782023609</t>
  </si>
  <si>
    <t>007778202360</t>
  </si>
  <si>
    <t>FC Skinless Smoked Sausage 5:1</t>
  </si>
  <si>
    <t>10077782024484</t>
  </si>
  <si>
    <t>007778202445</t>
  </si>
  <si>
    <t>E1580</t>
  </si>
  <si>
    <t>FC Skinless Mini Italian Sausage 10:1</t>
  </si>
  <si>
    <t>10077782025375</t>
  </si>
  <si>
    <t>007778202448</t>
  </si>
  <si>
    <t>FC SkinlessMini Brat 10:1</t>
  </si>
  <si>
    <t>10077782024873</t>
  </si>
  <si>
    <t>007778202487</t>
  </si>
  <si>
    <t>H5994</t>
  </si>
  <si>
    <t>FC Skinless Bias Sliced Brat(1/4")</t>
  </si>
  <si>
    <t>10077782024453</t>
  </si>
  <si>
    <t>007778202537</t>
  </si>
  <si>
    <t>FC SkinlessMini Jalapeno Cheddar 10:1</t>
  </si>
  <si>
    <t>10077782027232</t>
  </si>
  <si>
    <t>007778202723</t>
  </si>
  <si>
    <t>RTC Original Bratwurst Party Packs</t>
  </si>
  <si>
    <t>10077782029212</t>
  </si>
  <si>
    <t>007778202921</t>
  </si>
  <si>
    <t>BP188</t>
  </si>
  <si>
    <t>FC Skinless Smokey Cheddar Sausage  5:1</t>
  </si>
  <si>
    <t>10077782029236</t>
  </si>
  <si>
    <t>007778202923</t>
  </si>
  <si>
    <t>FC Stadium Skinless Bratwurst 5:1</t>
  </si>
  <si>
    <t>10077782029243</t>
  </si>
  <si>
    <t>007778202924</t>
  </si>
  <si>
    <t>A8202</t>
  </si>
  <si>
    <t>FC Stadium Bratwurst 5:1</t>
  </si>
  <si>
    <t>;10077782029250</t>
  </si>
  <si>
    <t>007778202926</t>
  </si>
  <si>
    <t>HN594</t>
  </si>
  <si>
    <t>FC Skinless Polish Sausage  5:1</t>
  </si>
  <si>
    <t>10077782029274</t>
  </si>
  <si>
    <t>007778202927</t>
  </si>
  <si>
    <t>FC Skinless Hot  Links  5:1</t>
  </si>
  <si>
    <t>100777'82029281</t>
  </si>
  <si>
    <t>007778202928</t>
  </si>
  <si>
    <t>FC Collagen Mild Italian Sausage  5:1</t>
  </si>
  <si>
    <t>10077782029311</t>
  </si>
  <si>
    <t>007778202930</t>
  </si>
  <si>
    <t>N5234</t>
  </si>
  <si>
    <t>FC Collagen Beer 'n Bratwurst  5:1</t>
  </si>
  <si>
    <t>10077782029304</t>
  </si>
  <si>
    <t>007778202931</t>
  </si>
  <si>
    <t>D9452</t>
  </si>
  <si>
    <t>FC Collagen Smoked Polish Sausage  5:1</t>
  </si>
  <si>
    <t>10077782029328</t>
  </si>
  <si>
    <t>007778202932</t>
  </si>
  <si>
    <t>D9476</t>
  </si>
  <si>
    <t>FC Skinless Spicy Cheddar Omelet Links 5:1</t>
  </si>
  <si>
    <t>10077782029335</t>
  </si>
  <si>
    <t>007778202933</t>
  </si>
  <si>
    <t>D9484</t>
  </si>
  <si>
    <t>FC Skinless Jalepeno Cheddar Sausage 5:1</t>
  </si>
  <si>
    <t>10077782029359</t>
  </si>
  <si>
    <t>007778202935</t>
  </si>
  <si>
    <t>FC Collagen Stadium Bratwurst  4:1</t>
  </si>
  <si>
    <t>10077782029380</t>
  </si>
  <si>
    <t>007778202938</t>
  </si>
  <si>
    <t>C6010</t>
  </si>
  <si>
    <t xml:space="preserve">FC Collagen Ultimate Heat &amp; Serve Brat 5:1 </t>
  </si>
  <si>
    <t>10077782029397</t>
  </si>
  <si>
    <t>007778202939</t>
  </si>
  <si>
    <t>A8804</t>
  </si>
  <si>
    <t>FC Collagen Ultimate Heat &amp; Serve Mild Italian 5:1</t>
  </si>
  <si>
    <t>00077782029403</t>
  </si>
  <si>
    <t>007778202940</t>
  </si>
  <si>
    <t>FC Collagen Ultimate Heat &amp; Serve Hot and Spicy  5:1</t>
  </si>
  <si>
    <t>10077782029786</t>
  </si>
  <si>
    <t>007778202978</t>
  </si>
  <si>
    <t>AE784</t>
  </si>
  <si>
    <t>NC FC Ultimate Bratwurst 4:1</t>
  </si>
  <si>
    <t>10077782029854</t>
  </si>
  <si>
    <t>007778202985</t>
  </si>
  <si>
    <t>NC FC Ultimate Bratwurst 3:1</t>
  </si>
  <si>
    <t>10077782030973</t>
  </si>
  <si>
    <t>007778203097</t>
  </si>
  <si>
    <t>J2684</t>
  </si>
  <si>
    <t>Ind Wrapped Sausage &amp; Gravy Stuffed Biscuit</t>
  </si>
  <si>
    <t>10077782001140</t>
  </si>
  <si>
    <t>007778200114</t>
  </si>
  <si>
    <t>FC Collagen Ultimate Heat &amp; Serve Southern Recipe Ssg. 6:1</t>
  </si>
  <si>
    <t>00077782678205</t>
  </si>
  <si>
    <t>007778200134</t>
  </si>
  <si>
    <t>FC Collagen Ultimate Heat &amp; Serve Cheddar Beer Brat 5:1</t>
  </si>
  <si>
    <t>10077782002246</t>
  </si>
  <si>
    <t>007778200224</t>
  </si>
  <si>
    <t>FC Collagen Ultimate French Toast Sausage 6:1</t>
  </si>
  <si>
    <t>10077782002253</t>
  </si>
  <si>
    <t>007778200225</t>
  </si>
  <si>
    <t>Ind Wrapped Sausage Egg &amp; Cheese Stuffed Biscuit</t>
  </si>
  <si>
    <t>10077782003717</t>
  </si>
  <si>
    <t>007778200371</t>
  </si>
  <si>
    <t>FC Skinless Bias Sliced Italian (1/4") 30 # Case</t>
  </si>
  <si>
    <t>10077782003878</t>
  </si>
  <si>
    <t>007778200387</t>
  </si>
  <si>
    <t>HN386</t>
  </si>
  <si>
    <t xml:space="preserve">NC FC Ultimate Brat 5:1 </t>
  </si>
  <si>
    <t>10077782004219</t>
  </si>
  <si>
    <t>007778200421</t>
  </si>
  <si>
    <t>Ind Wrapped Savory Breakfast Croissant</t>
  </si>
  <si>
    <t>10077782004240</t>
  </si>
  <si>
    <t>007778200424</t>
  </si>
  <si>
    <t>HD868</t>
  </si>
  <si>
    <t>Ind Wrapped Andouille Scramble Wrap</t>
  </si>
  <si>
    <t>10077782004250</t>
  </si>
  <si>
    <t>007778200425</t>
  </si>
  <si>
    <t>Ind Wrapped Spicy Sausage Bagel</t>
  </si>
  <si>
    <t>00077782001348</t>
  </si>
  <si>
    <t>007778267820</t>
  </si>
  <si>
    <t>HN592</t>
  </si>
  <si>
    <t>FC Collagen Ultimate Heat &amp; Serve Jalapeno Cheddar 5:1</t>
  </si>
  <si>
    <t>10077782678229</t>
  </si>
  <si>
    <t>007778267822</t>
  </si>
  <si>
    <t>FC Skinless Sweet and Smoky Sausage 5:1</t>
  </si>
  <si>
    <t>00077782677598</t>
  </si>
  <si>
    <t>007778267759</t>
  </si>
  <si>
    <t>FC Collagen Ultimate Heat &amp; Serve Grilled Cajun Recipe Ssg 5:1</t>
  </si>
  <si>
    <t>10077782679103</t>
  </si>
  <si>
    <t>007778267774</t>
  </si>
  <si>
    <t>NC FC  Smoked Andouille Sausage 4:1</t>
  </si>
  <si>
    <t>10077782678595</t>
  </si>
  <si>
    <t>007778267859</t>
  </si>
  <si>
    <t>FC Skinless Beef  Hot Dog 4:1</t>
  </si>
  <si>
    <t>10077782678601</t>
  </si>
  <si>
    <t>007778267860</t>
  </si>
  <si>
    <t>FC Skinless Beef Hot Dog 5:1</t>
  </si>
  <si>
    <t>007778267861</t>
  </si>
  <si>
    <t xml:space="preserve">FC Skinless Beef Hot Dog 6:1 </t>
  </si>
  <si>
    <t>10077782678984</t>
  </si>
  <si>
    <t>007778267898</t>
  </si>
  <si>
    <t>RTC Original Breakfast Links 2.0 oz</t>
  </si>
  <si>
    <t>10077782678991</t>
  </si>
  <si>
    <t>007778267899</t>
  </si>
  <si>
    <t>RTC Original Breakfast Links .8 oz</t>
  </si>
  <si>
    <t>10077782679004</t>
  </si>
  <si>
    <t>007778267900</t>
  </si>
  <si>
    <t>RTC Vermont Maple Breakfast Links 2.0 oz</t>
  </si>
  <si>
    <t>10077782679011</t>
  </si>
  <si>
    <t>007778267901</t>
  </si>
  <si>
    <t>RTC Vermont Maple Breakfast Links .8 oz</t>
  </si>
  <si>
    <t>10077782679110</t>
  </si>
  <si>
    <t>007778267910</t>
  </si>
  <si>
    <t>NC FC Ultimate Italian Sausage 4:1</t>
  </si>
  <si>
    <t>007778267911</t>
  </si>
  <si>
    <t xml:space="preserve"> </t>
  </si>
  <si>
    <t>NC FC Ultimate Italian Sausage 5:1</t>
  </si>
  <si>
    <t>00077782679196</t>
  </si>
  <si>
    <t>007778267919</t>
  </si>
  <si>
    <t>FC Orginal Breakfast Link .8 oz</t>
  </si>
  <si>
    <t>00077782679202</t>
  </si>
  <si>
    <t>007778267920</t>
  </si>
  <si>
    <t>FC Original Pork Patty 1.5 oz</t>
  </si>
  <si>
    <t>00077782679219</t>
  </si>
  <si>
    <t>007778267921</t>
  </si>
  <si>
    <t>FC Original Pork Patty 2.0 oz</t>
  </si>
  <si>
    <t>00077782679226</t>
  </si>
  <si>
    <t>007778267922</t>
  </si>
  <si>
    <t>FC Original Turkey Link .8 oz</t>
  </si>
  <si>
    <t>00077782679233</t>
  </si>
  <si>
    <t>007778267923</t>
  </si>
  <si>
    <t>FC Original Turkey Patty 1.5 oz</t>
  </si>
  <si>
    <t>00077782678984</t>
  </si>
  <si>
    <t>007778267924</t>
  </si>
  <si>
    <t>FC Original Turkey Patty 2.0 oz</t>
  </si>
  <si>
    <t>00077782679257</t>
  </si>
  <si>
    <t>007778267925</t>
  </si>
  <si>
    <t>FC Maple Breakfast Link .8 oz</t>
  </si>
  <si>
    <t>00077782679936</t>
  </si>
  <si>
    <t>007778267993</t>
  </si>
  <si>
    <t>FC Collagen Ultimate Heat &amp; Serve Queso 5:1</t>
  </si>
  <si>
    <t>10077782679943</t>
  </si>
  <si>
    <t>007778267994</t>
  </si>
  <si>
    <t>FC Skinless Southern BBQ 5:1</t>
  </si>
  <si>
    <t>10077782679950</t>
  </si>
  <si>
    <t>007778267995</t>
  </si>
  <si>
    <t>FC Skinless Smoked Honey &amp; BBQ 5:1</t>
  </si>
  <si>
    <t>00077782680611</t>
  </si>
  <si>
    <t>007778268059</t>
  </si>
  <si>
    <t>734204</t>
  </si>
  <si>
    <t>1676868</t>
  </si>
  <si>
    <t>FF954</t>
  </si>
  <si>
    <t>FC Chorizo Sausage Strips 1.0 oz</t>
  </si>
  <si>
    <t>00077782680591</t>
  </si>
  <si>
    <t>007778268061</t>
  </si>
  <si>
    <t>FF956</t>
  </si>
  <si>
    <t>FC Original Sausage Strips 1.0 oz</t>
  </si>
  <si>
    <t>10077782029336</t>
  </si>
  <si>
    <t>007778226474</t>
  </si>
  <si>
    <t>FC Skinless All Meat Hot Dog 5:1</t>
  </si>
  <si>
    <t>10077782680703</t>
  </si>
  <si>
    <t>007778268070</t>
  </si>
  <si>
    <t>H8668</t>
  </si>
  <si>
    <t>Ind Wrapped Smokey Cheddar in Soft Baked Roll</t>
  </si>
  <si>
    <t>10077782680710</t>
  </si>
  <si>
    <t>007778268071</t>
  </si>
  <si>
    <t>Ind Wrapped Smoked Brat in Soft Baked Roll</t>
  </si>
  <si>
    <t>10077782680727</t>
  </si>
  <si>
    <t>007778268072</t>
  </si>
  <si>
    <t>H8666</t>
  </si>
  <si>
    <t>Ind Wrapped Spicy Sunrise in Soft Baked Roll</t>
  </si>
  <si>
    <t>10077782680734</t>
  </si>
  <si>
    <t>007778268073</t>
  </si>
  <si>
    <t>Ind Wrapped Sweet &amp; Smokey in Soft Baked Roll</t>
  </si>
  <si>
    <t>10077782680256</t>
  </si>
  <si>
    <t>007778268078</t>
  </si>
  <si>
    <t>Ind Wrapped Jalapeno Cheddar in Soft Baked Roll</t>
  </si>
  <si>
    <t>10077782680796</t>
  </si>
  <si>
    <t>007778268079</t>
  </si>
  <si>
    <t>Ind Wrapped Beef Hot Dog in Soft Baked Roll</t>
  </si>
  <si>
    <t>Case UPC 77782-</t>
  </si>
  <si>
    <t>SAP Item No.</t>
  </si>
  <si>
    <t>Units Per Case</t>
  </si>
  <si>
    <t>Unit size</t>
  </si>
  <si>
    <t>Case Wt. in Lbs.</t>
  </si>
  <si>
    <t>Unit Price</t>
  </si>
  <si>
    <t>LB Price</t>
  </si>
  <si>
    <t>Product Hierarchy</t>
  </si>
  <si>
    <t>01779</t>
  </si>
  <si>
    <t xml:space="preserve">Ultimate Heat &amp; Serve Beer Brat 4:1 </t>
  </si>
  <si>
    <t>5 lbs</t>
  </si>
  <si>
    <t>010308</t>
  </si>
  <si>
    <t>01792</t>
  </si>
  <si>
    <t xml:space="preserve">Ultimate Heat &amp; Serve Brat 4:1 </t>
  </si>
  <si>
    <t>Ultimate Heat &amp; Serve Mild Italian 4:1</t>
  </si>
  <si>
    <t xml:space="preserve">Ultimate Heat &amp; Serve Brat 5:1 </t>
  </si>
  <si>
    <t>Ultimate Heat &amp; Serve Mild Italian 5:1</t>
  </si>
  <si>
    <t>Ultimate Heat &amp; Serve Hot and Spicy  5:1</t>
  </si>
  <si>
    <t>00134</t>
  </si>
  <si>
    <t>Ultimate Heat &amp; Serve Cheddar Beer Brat 5:1</t>
  </si>
  <si>
    <t>Ultimate Heat &amp; Serve Jalapeno Cheddar 5:1</t>
  </si>
  <si>
    <t>Ultimate Heat &amp; Serve Grilled Cajun Recipe Ssg 5:1</t>
  </si>
  <si>
    <t>Ultimate Heat &amp; Serve Queso 5:1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</si>
</sst>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  <numFmt numFmtId="166" formatCode="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7" fontId="4" fillId="0" borderId="2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164" fontId="4" fillId="0" borderId="4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7" fontId="4" fillId="0" borderId="5" xfId="1" applyNumberFormat="1" applyFont="1" applyFill="1" applyBorder="1" applyAlignment="1">
      <alignment horizontal="center"/>
    </xf>
    <xf numFmtId="165" fontId="4" fillId="0" borderId="5" xfId="1" applyNumberFormat="1" applyFont="1" applyFill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7" fontId="4" fillId="0" borderId="8" xfId="1" applyNumberFormat="1" applyFont="1" applyFill="1" applyBorder="1" applyAlignment="1">
      <alignment horizontal="center"/>
    </xf>
    <xf numFmtId="165" fontId="4" fillId="0" borderId="8" xfId="1" applyNumberFormat="1" applyFont="1" applyFill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44" fontId="3" fillId="2" borderId="11" xfId="1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164" fontId="4" fillId="0" borderId="7" xfId="0" quotePrefix="1" applyNumberFormat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0" fillId="3" borderId="0" xfId="0" applyFill="1"/>
    <xf numFmtId="166" fontId="4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0" borderId="6" xfId="0" quotePrefix="1" applyNumberFormat="1" applyFont="1" applyBorder="1" applyAlignment="1">
      <alignment horizontal="center"/>
    </xf>
    <xf numFmtId="166" fontId="4" fillId="0" borderId="9" xfId="0" quotePrefix="1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5" fillId="3" borderId="0" xfId="0" applyFont="1" applyFill="1"/>
    <xf numFmtId="0" fontId="10" fillId="3" borderId="5" xfId="0" applyFont="1" applyFill="1" applyBorder="1" applyAlignment="1">
      <alignment horizontal="center"/>
    </xf>
    <xf numFmtId="0" fontId="10" fillId="3" borderId="5" xfId="0" quotePrefix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/>
    </xf>
    <xf numFmtId="0" fontId="9" fillId="3" borderId="5" xfId="0" quotePrefix="1" applyFont="1" applyFill="1" applyBorder="1" applyAlignment="1">
      <alignment horizontal="center"/>
    </xf>
    <xf numFmtId="164" fontId="10" fillId="3" borderId="5" xfId="0" quotePrefix="1" applyNumberFormat="1" applyFont="1" applyFill="1" applyBorder="1" applyAlignment="1">
      <alignment horizontal="center"/>
    </xf>
    <xf numFmtId="1" fontId="10" fillId="3" borderId="5" xfId="0" applyNumberFormat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165" fontId="0" fillId="0" borderId="5" xfId="0" applyNumberFormat="1" applyBorder="1" applyAlignment="1">
      <alignment horizontal="left"/>
    </xf>
    <xf numFmtId="165" fontId="0" fillId="3" borderId="5" xfId="0" applyNumberFormat="1" applyFill="1" applyBorder="1" applyAlignment="1">
      <alignment horizontal="left"/>
    </xf>
    <xf numFmtId="165" fontId="11" fillId="0" borderId="5" xfId="1" applyNumberFormat="1" applyFont="1" applyFill="1" applyBorder="1" applyAlignment="1">
      <alignment horizontal="left"/>
    </xf>
    <xf numFmtId="0" fontId="12" fillId="0" borderId="0" xfId="0" applyFont="1"/>
    <xf numFmtId="49" fontId="10" fillId="3" borderId="5" xfId="0" quotePrefix="1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4" fillId="3" borderId="5" xfId="0" quotePrefix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6" fillId="3" borderId="0" xfId="0" applyFont="1" applyFill="1"/>
    <xf numFmtId="0" fontId="0" fillId="3" borderId="0" xfId="0" applyFill="1" applyAlignment="1">
      <alignment wrapText="1"/>
    </xf>
    <xf numFmtId="0" fontId="13" fillId="0" borderId="5" xfId="0" applyFont="1" applyBorder="1" applyAlignment="1">
      <alignment horizontal="center"/>
    </xf>
    <xf numFmtId="0" fontId="0" fillId="0" borderId="0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37956</xdr:colOff>
      <xdr:row>0</xdr:row>
      <xdr:rowOff>0</xdr:rowOff>
    </xdr:from>
    <xdr:to>
      <xdr:col>1</xdr:col>
      <xdr:colOff>79074</xdr:colOff>
      <xdr:row>1</xdr:row>
      <xdr:rowOff>321052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C1E11A-4928-4E9E-8655-BA4ECBADCF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88"/>
        <a:stretch/>
      </xdr:blipFill>
      <xdr:spPr>
        <a:xfrm>
          <a:off x="37956" y="0"/>
          <a:ext cx="1115175" cy="676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zoomScale="105" zoomScaleNormal="160" workbookViewId="0">
      <selection activeCell="D2" sqref="D2"/>
    </sheetView>
  </sheetViews>
  <sheetFormatPr baseColWidth="10" defaultColWidth="9.1640625" defaultRowHeight="15" x14ac:dyDescent="0.2"/>
  <cols>
    <col min="1" max="1" width="15.6640625" customWidth="1"/>
    <col min="2" max="2" width="14.6640625" customWidth="1"/>
    <col min="3" max="4" width="7.6640625" customWidth="1"/>
    <col min="5" max="5" width="9.6640625" customWidth="1"/>
    <col min="6" max="6" width="8.6640625" customWidth="1"/>
    <col min="7" max="8" width="7.6640625" customWidth="1"/>
    <col min="9" max="9" width="8.6640625" customWidth="1"/>
    <col min="10" max="11" width="11.1640625" customWidth="1"/>
    <col min="12" max="12" width="10.5" customWidth="1"/>
    <col min="13" max="13" width="52" bestFit="1" customWidth="1"/>
  </cols>
  <sheetData>
    <row r="1" spans="1:19" ht="28.5" customHeight="1" x14ac:dyDescent="0.25">
      <c r="B1" s="25"/>
      <c r="C1" s="25"/>
      <c r="D1" s="62"/>
      <c r="E1" s="62"/>
      <c r="F1" s="62"/>
      <c r="G1" s="62"/>
      <c r="H1" s="62"/>
      <c r="I1" s="62"/>
      <c r="J1" s="62"/>
      <c r="K1" s="62"/>
      <c r="L1" s="62"/>
      <c r="M1" s="25"/>
      <c r="O1" s="25"/>
      <c r="P1" s="25"/>
      <c r="Q1" s="25"/>
      <c r="R1" s="25"/>
      <c r="S1" s="25"/>
    </row>
    <row r="2" spans="1:19" ht="28.5" customHeight="1" x14ac:dyDescent="0.2">
      <c r="A2" s="6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56" t="s">
        <v>0</v>
      </c>
      <c r="N2" s="33" t="s">
        <v>1</v>
      </c>
      <c r="O2" s="25"/>
      <c r="P2" s="25"/>
      <c r="Q2" s="25"/>
      <c r="R2" s="25"/>
      <c r="S2" s="25"/>
    </row>
    <row r="3" spans="1:19" s="24" customFormat="1" ht="32" x14ac:dyDescent="0.2">
      <c r="A3" s="44" t="s">
        <v>2</v>
      </c>
      <c r="B3" s="45" t="s">
        <v>3</v>
      </c>
      <c r="C3" s="45" t="s">
        <v>4</v>
      </c>
      <c r="D3" s="46" t="s">
        <v>5</v>
      </c>
      <c r="E3" s="46" t="s">
        <v>6</v>
      </c>
      <c r="F3" s="46" t="s">
        <v>7</v>
      </c>
      <c r="G3" s="46" t="s">
        <v>8</v>
      </c>
      <c r="H3" s="46" t="s">
        <v>9</v>
      </c>
      <c r="I3" s="46" t="s">
        <v>10</v>
      </c>
      <c r="J3" s="46" t="s">
        <v>11</v>
      </c>
      <c r="K3" s="46" t="s">
        <v>12</v>
      </c>
      <c r="L3" s="46" t="s">
        <v>13</v>
      </c>
      <c r="M3" s="45" t="s">
        <v>14</v>
      </c>
      <c r="N3" s="33" t="s">
        <v>15</v>
      </c>
      <c r="O3" s="63"/>
      <c r="P3" s="63"/>
      <c r="Q3" s="63"/>
      <c r="R3" s="63"/>
      <c r="S3" s="63"/>
    </row>
    <row r="4" spans="1:19" x14ac:dyDescent="0.2">
      <c r="A4" s="47" t="s">
        <v>16</v>
      </c>
      <c r="B4" s="48" t="s">
        <v>17</v>
      </c>
      <c r="C4" s="41">
        <v>100031</v>
      </c>
      <c r="D4" s="35">
        <v>365059</v>
      </c>
      <c r="E4" s="35">
        <v>2120111</v>
      </c>
      <c r="F4" s="35">
        <v>9862608</v>
      </c>
      <c r="G4" s="35"/>
      <c r="H4" s="35">
        <v>854422</v>
      </c>
      <c r="I4" s="35">
        <v>52884</v>
      </c>
      <c r="J4" s="35"/>
      <c r="K4" s="35"/>
      <c r="L4" s="35"/>
      <c r="M4" s="38" t="s">
        <v>18</v>
      </c>
      <c r="N4" s="53">
        <v>34.4</v>
      </c>
      <c r="O4" s="25"/>
      <c r="P4" s="25"/>
      <c r="Q4" s="25"/>
      <c r="R4" s="25"/>
      <c r="S4" s="25"/>
    </row>
    <row r="5" spans="1:19" x14ac:dyDescent="0.2">
      <c r="A5" s="47" t="s">
        <v>19</v>
      </c>
      <c r="B5" s="36" t="s">
        <v>20</v>
      </c>
      <c r="C5" s="41">
        <v>100054</v>
      </c>
      <c r="D5" s="37">
        <v>473079</v>
      </c>
      <c r="E5" s="37">
        <v>2167401</v>
      </c>
      <c r="F5" s="37">
        <v>1124270</v>
      </c>
      <c r="G5" s="37">
        <v>278915</v>
      </c>
      <c r="H5" s="37">
        <v>903082</v>
      </c>
      <c r="I5" s="37">
        <v>42974</v>
      </c>
      <c r="J5" s="37">
        <v>541013</v>
      </c>
      <c r="K5" s="37"/>
      <c r="L5" s="37"/>
      <c r="M5" s="38" t="s">
        <v>21</v>
      </c>
      <c r="N5" s="53">
        <v>34</v>
      </c>
      <c r="O5" s="25"/>
      <c r="P5" s="25"/>
      <c r="Q5" s="25"/>
      <c r="R5" s="25"/>
      <c r="S5" s="25"/>
    </row>
    <row r="6" spans="1:19" x14ac:dyDescent="0.2">
      <c r="A6" s="47" t="s">
        <v>22</v>
      </c>
      <c r="B6" s="36" t="s">
        <v>23</v>
      </c>
      <c r="C6" s="41">
        <v>100107</v>
      </c>
      <c r="D6" s="49">
        <v>473473</v>
      </c>
      <c r="E6" s="35">
        <v>3916558</v>
      </c>
      <c r="F6" s="35">
        <v>2827202</v>
      </c>
      <c r="G6" s="35"/>
      <c r="H6" s="35"/>
      <c r="I6" s="35"/>
      <c r="J6" s="35"/>
      <c r="K6" s="35"/>
      <c r="L6" s="35"/>
      <c r="M6" s="38" t="s">
        <v>24</v>
      </c>
      <c r="N6" s="53">
        <v>34</v>
      </c>
      <c r="O6" s="25"/>
      <c r="P6" s="25"/>
      <c r="Q6" s="25"/>
      <c r="R6" s="25"/>
      <c r="S6" s="25"/>
    </row>
    <row r="7" spans="1:19" x14ac:dyDescent="0.2">
      <c r="A7" s="47" t="s">
        <v>25</v>
      </c>
      <c r="B7" s="48" t="s">
        <v>26</v>
      </c>
      <c r="C7" s="41">
        <v>100279</v>
      </c>
      <c r="D7" s="35">
        <v>442320</v>
      </c>
      <c r="E7" s="35">
        <v>8842684</v>
      </c>
      <c r="F7" s="35">
        <v>9519711</v>
      </c>
      <c r="G7" s="35">
        <v>371757</v>
      </c>
      <c r="H7" s="35"/>
      <c r="I7" s="35">
        <v>16174</v>
      </c>
      <c r="J7" s="35">
        <v>541469</v>
      </c>
      <c r="K7" s="35">
        <v>778358</v>
      </c>
      <c r="L7" s="35"/>
      <c r="M7" s="38" t="s">
        <v>27</v>
      </c>
      <c r="N7" s="53">
        <v>37.200000000000003</v>
      </c>
      <c r="O7" s="25"/>
      <c r="P7" s="25"/>
      <c r="Q7" s="25"/>
      <c r="R7" s="25"/>
      <c r="S7" s="25"/>
    </row>
    <row r="8" spans="1:19" x14ac:dyDescent="0.2">
      <c r="A8" s="47" t="s">
        <v>28</v>
      </c>
      <c r="B8" s="48" t="s">
        <v>29</v>
      </c>
      <c r="C8" s="41">
        <v>100289</v>
      </c>
      <c r="D8" s="35">
        <v>445704</v>
      </c>
      <c r="E8" s="35">
        <v>9823147</v>
      </c>
      <c r="F8" s="35">
        <v>7538291</v>
      </c>
      <c r="G8" s="35">
        <v>394417</v>
      </c>
      <c r="H8" s="35"/>
      <c r="I8" s="35">
        <v>84864</v>
      </c>
      <c r="J8" s="35">
        <v>150310</v>
      </c>
      <c r="K8" s="35"/>
      <c r="L8" s="35"/>
      <c r="M8" s="38" t="s">
        <v>30</v>
      </c>
      <c r="N8" s="53">
        <v>37.200000000000003</v>
      </c>
      <c r="O8" s="25"/>
      <c r="P8" s="25"/>
      <c r="Q8" s="25"/>
      <c r="R8" s="25"/>
      <c r="S8" s="25"/>
    </row>
    <row r="9" spans="1:19" x14ac:dyDescent="0.2">
      <c r="A9" s="47" t="s">
        <v>31</v>
      </c>
      <c r="B9" s="48" t="s">
        <v>32</v>
      </c>
      <c r="C9" s="41">
        <v>100290</v>
      </c>
      <c r="D9" s="35">
        <v>445703</v>
      </c>
      <c r="E9" s="36" t="s">
        <v>33</v>
      </c>
      <c r="F9" s="35">
        <v>7563190</v>
      </c>
      <c r="G9" s="35">
        <v>283110</v>
      </c>
      <c r="H9" s="35"/>
      <c r="I9" s="35"/>
      <c r="J9" s="35"/>
      <c r="K9" s="35"/>
      <c r="L9" s="35"/>
      <c r="M9" s="38" t="s">
        <v>34</v>
      </c>
      <c r="N9" s="53">
        <v>37.200000000000003</v>
      </c>
      <c r="O9" s="25"/>
      <c r="P9" s="25"/>
      <c r="Q9" s="25"/>
      <c r="R9" s="25"/>
      <c r="S9" s="25"/>
    </row>
    <row r="10" spans="1:19" x14ac:dyDescent="0.2">
      <c r="A10" s="47" t="s">
        <v>35</v>
      </c>
      <c r="B10" s="48" t="s">
        <v>36</v>
      </c>
      <c r="C10" s="41">
        <v>100763</v>
      </c>
      <c r="D10" s="35">
        <v>482087</v>
      </c>
      <c r="E10" s="35">
        <v>6574885</v>
      </c>
      <c r="F10" s="35">
        <v>3967635</v>
      </c>
      <c r="G10" s="35"/>
      <c r="H10" s="35"/>
      <c r="I10" s="35" t="s">
        <v>37</v>
      </c>
      <c r="J10" s="35"/>
      <c r="K10" s="35"/>
      <c r="L10" s="35"/>
      <c r="M10" s="38" t="s">
        <v>38</v>
      </c>
      <c r="N10" s="53">
        <v>34</v>
      </c>
      <c r="O10" s="25"/>
      <c r="P10" s="25"/>
      <c r="Q10" s="25"/>
      <c r="R10" s="25"/>
      <c r="S10" s="25"/>
    </row>
    <row r="11" spans="1:19" x14ac:dyDescent="0.2">
      <c r="A11" s="47" t="s">
        <v>39</v>
      </c>
      <c r="B11" s="48" t="s">
        <v>40</v>
      </c>
      <c r="C11" s="41">
        <v>100790</v>
      </c>
      <c r="D11" s="35">
        <v>491220</v>
      </c>
      <c r="E11" s="35">
        <v>7041744</v>
      </c>
      <c r="F11" s="35">
        <v>6719363</v>
      </c>
      <c r="G11" s="35">
        <v>277764</v>
      </c>
      <c r="H11" s="35">
        <v>474981</v>
      </c>
      <c r="I11" s="35" t="s">
        <v>41</v>
      </c>
      <c r="J11" s="35">
        <v>134807</v>
      </c>
      <c r="K11" s="35"/>
      <c r="L11" s="35"/>
      <c r="M11" s="38" t="s">
        <v>42</v>
      </c>
      <c r="N11" s="53">
        <v>35.299999999999997</v>
      </c>
      <c r="O11" s="25"/>
      <c r="P11" s="25"/>
      <c r="Q11" s="25"/>
      <c r="R11" s="25"/>
      <c r="S11" s="25"/>
    </row>
    <row r="12" spans="1:19" x14ac:dyDescent="0.2">
      <c r="A12" s="47" t="s">
        <v>43</v>
      </c>
      <c r="B12" s="48" t="s">
        <v>44</v>
      </c>
      <c r="C12" s="41">
        <v>100836</v>
      </c>
      <c r="D12" s="35">
        <v>495202</v>
      </c>
      <c r="E12" s="35">
        <v>7323768</v>
      </c>
      <c r="F12" s="35"/>
      <c r="G12" s="35"/>
      <c r="H12" s="35"/>
      <c r="I12" s="35"/>
      <c r="J12" s="35"/>
      <c r="K12" s="35"/>
      <c r="L12" s="35"/>
      <c r="M12" s="38" t="s">
        <v>45</v>
      </c>
      <c r="N12" s="53">
        <v>34</v>
      </c>
      <c r="O12" s="25"/>
      <c r="P12" s="25"/>
      <c r="Q12" s="25"/>
      <c r="R12" s="25"/>
      <c r="S12" s="25"/>
    </row>
    <row r="13" spans="1:19" x14ac:dyDescent="0.2">
      <c r="A13" s="47" t="s">
        <v>46</v>
      </c>
      <c r="B13" s="48" t="s">
        <v>47</v>
      </c>
      <c r="C13" s="41">
        <v>100921</v>
      </c>
      <c r="D13" s="35">
        <v>507422</v>
      </c>
      <c r="E13" s="35">
        <v>7724141</v>
      </c>
      <c r="F13" s="35">
        <v>6817563</v>
      </c>
      <c r="G13" s="35">
        <v>255902</v>
      </c>
      <c r="H13" s="35">
        <v>804881</v>
      </c>
      <c r="I13" s="35" t="s">
        <v>48</v>
      </c>
      <c r="J13" s="35"/>
      <c r="K13" s="35"/>
      <c r="L13" s="35"/>
      <c r="M13" s="38" t="s">
        <v>49</v>
      </c>
      <c r="N13" s="53">
        <v>35.5</v>
      </c>
      <c r="O13" s="25"/>
      <c r="P13" s="25"/>
      <c r="Q13" s="25"/>
      <c r="R13" s="25"/>
      <c r="S13" s="25"/>
    </row>
    <row r="14" spans="1:19" x14ac:dyDescent="0.2">
      <c r="A14" s="47" t="s">
        <v>50</v>
      </c>
      <c r="B14" s="48" t="s">
        <v>51</v>
      </c>
      <c r="C14" s="41">
        <v>100924</v>
      </c>
      <c r="D14" s="35">
        <v>520579</v>
      </c>
      <c r="E14" s="35">
        <v>8443503</v>
      </c>
      <c r="F14" s="35">
        <v>9970260</v>
      </c>
      <c r="G14" s="35"/>
      <c r="H14" s="35">
        <v>165822</v>
      </c>
      <c r="I14" s="35"/>
      <c r="J14" s="35"/>
      <c r="K14" s="35">
        <v>203857</v>
      </c>
      <c r="L14" s="35"/>
      <c r="M14" s="38" t="s">
        <v>52</v>
      </c>
      <c r="N14" s="53">
        <v>35.5</v>
      </c>
      <c r="O14" s="25"/>
      <c r="P14" s="25"/>
      <c r="Q14" s="25"/>
      <c r="R14" s="25"/>
      <c r="S14" s="25"/>
    </row>
    <row r="15" spans="1:19" x14ac:dyDescent="0.2">
      <c r="A15" s="47" t="s">
        <v>53</v>
      </c>
      <c r="B15" s="48" t="s">
        <v>54</v>
      </c>
      <c r="C15" s="41">
        <v>100960</v>
      </c>
      <c r="D15" s="35">
        <v>510546</v>
      </c>
      <c r="E15" s="35">
        <v>7878261</v>
      </c>
      <c r="F15" s="35">
        <v>8938631</v>
      </c>
      <c r="G15" s="35">
        <v>300563</v>
      </c>
      <c r="H15" s="35"/>
      <c r="I15" s="35" t="s">
        <v>55</v>
      </c>
      <c r="J15" s="35"/>
      <c r="K15" s="35"/>
      <c r="L15" s="35"/>
      <c r="M15" s="38" t="s">
        <v>56</v>
      </c>
      <c r="N15" s="53">
        <v>35.299999999999997</v>
      </c>
      <c r="O15" s="25"/>
      <c r="P15" s="25"/>
      <c r="Q15" s="25"/>
      <c r="R15" s="25"/>
      <c r="S15" s="25"/>
    </row>
    <row r="16" spans="1:19" x14ac:dyDescent="0.2">
      <c r="A16" s="47" t="s">
        <v>57</v>
      </c>
      <c r="B16" s="48" t="s">
        <v>58</v>
      </c>
      <c r="C16" s="41">
        <v>101015</v>
      </c>
      <c r="D16" s="35">
        <v>505857</v>
      </c>
      <c r="E16" s="35">
        <v>7673710</v>
      </c>
      <c r="F16" s="35">
        <v>6817522</v>
      </c>
      <c r="G16" s="35">
        <v>255902</v>
      </c>
      <c r="H16" s="35"/>
      <c r="I16" s="35"/>
      <c r="J16" s="35"/>
      <c r="K16" s="35"/>
      <c r="L16" s="35"/>
      <c r="M16" s="38" t="s">
        <v>59</v>
      </c>
      <c r="N16" s="53">
        <v>35.5</v>
      </c>
      <c r="O16" s="25"/>
      <c r="P16" s="25"/>
      <c r="Q16" s="25"/>
      <c r="R16" s="25"/>
      <c r="S16" s="25"/>
    </row>
    <row r="17" spans="1:19" x14ac:dyDescent="0.2">
      <c r="A17" s="47" t="s">
        <v>60</v>
      </c>
      <c r="B17" s="36" t="s">
        <v>61</v>
      </c>
      <c r="C17" s="41">
        <v>101304</v>
      </c>
      <c r="D17" s="35">
        <v>557516</v>
      </c>
      <c r="E17" s="35">
        <v>1402037</v>
      </c>
      <c r="F17" s="35">
        <v>7996358</v>
      </c>
      <c r="G17" s="35"/>
      <c r="H17" s="35">
        <v>159451</v>
      </c>
      <c r="I17" s="35"/>
      <c r="J17" s="35"/>
      <c r="K17" s="35"/>
      <c r="L17" s="35"/>
      <c r="M17" s="38" t="s">
        <v>62</v>
      </c>
      <c r="N17" s="53">
        <v>86.18</v>
      </c>
      <c r="O17" s="25"/>
      <c r="P17" s="25"/>
      <c r="Q17" s="25"/>
      <c r="R17" s="25"/>
      <c r="S17" s="25"/>
    </row>
    <row r="18" spans="1:19" x14ac:dyDescent="0.2">
      <c r="A18" s="47" t="s">
        <v>63</v>
      </c>
      <c r="B18" s="48" t="s">
        <v>64</v>
      </c>
      <c r="C18" s="41">
        <v>101541</v>
      </c>
      <c r="D18" s="35">
        <v>564409</v>
      </c>
      <c r="E18" s="35">
        <v>3062686</v>
      </c>
      <c r="F18" s="35">
        <v>9886342</v>
      </c>
      <c r="G18" s="35">
        <v>430424</v>
      </c>
      <c r="H18" s="35"/>
      <c r="I18" s="35" t="s">
        <v>65</v>
      </c>
      <c r="J18" s="35">
        <v>110117</v>
      </c>
      <c r="K18" s="35">
        <v>223202</v>
      </c>
      <c r="L18" s="35"/>
      <c r="M18" s="38" t="s">
        <v>66</v>
      </c>
      <c r="N18" s="53">
        <v>34.9</v>
      </c>
      <c r="O18" s="25"/>
      <c r="P18" s="25"/>
      <c r="Q18" s="25"/>
      <c r="R18" s="25"/>
      <c r="S18" s="25"/>
    </row>
    <row r="19" spans="1:19" x14ac:dyDescent="0.2">
      <c r="A19" s="47" t="s">
        <v>67</v>
      </c>
      <c r="B19" s="48" t="s">
        <v>68</v>
      </c>
      <c r="C19" s="41">
        <v>101543</v>
      </c>
      <c r="D19" s="35">
        <v>564406</v>
      </c>
      <c r="E19" s="35">
        <v>1607211</v>
      </c>
      <c r="F19" s="35">
        <v>8124265</v>
      </c>
      <c r="G19" s="35">
        <v>370228</v>
      </c>
      <c r="H19" s="35">
        <v>709689</v>
      </c>
      <c r="I19" s="35">
        <v>42272</v>
      </c>
      <c r="J19" s="35"/>
      <c r="K19" s="35"/>
      <c r="L19" s="35"/>
      <c r="M19" s="38" t="s">
        <v>69</v>
      </c>
      <c r="N19" s="53">
        <v>34</v>
      </c>
      <c r="O19" s="25"/>
      <c r="P19" s="25"/>
      <c r="Q19" s="25"/>
      <c r="R19" s="25"/>
      <c r="S19" s="25"/>
    </row>
    <row r="20" spans="1:19" s="23" customFormat="1" x14ac:dyDescent="0.2">
      <c r="A20" s="47" t="s">
        <v>70</v>
      </c>
      <c r="B20" s="48" t="s">
        <v>71</v>
      </c>
      <c r="C20" s="41">
        <v>101544</v>
      </c>
      <c r="D20" s="35">
        <v>564400</v>
      </c>
      <c r="E20" s="35">
        <v>3062542</v>
      </c>
      <c r="F20" s="35">
        <v>2055999</v>
      </c>
      <c r="G20" s="35">
        <v>351382</v>
      </c>
      <c r="H20" s="35"/>
      <c r="I20" s="35" t="s">
        <v>72</v>
      </c>
      <c r="J20" s="35">
        <v>108206</v>
      </c>
      <c r="K20" s="35"/>
      <c r="L20" s="35"/>
      <c r="M20" s="38" t="s">
        <v>73</v>
      </c>
      <c r="N20" s="53">
        <v>34.4</v>
      </c>
      <c r="O20" s="34"/>
      <c r="P20" s="34"/>
      <c r="Q20" s="34"/>
      <c r="R20" s="34"/>
      <c r="S20" s="34"/>
    </row>
    <row r="21" spans="1:19" s="23" customFormat="1" x14ac:dyDescent="0.2">
      <c r="A21" s="37" t="s">
        <v>74</v>
      </c>
      <c r="B21" s="48" t="s">
        <v>75</v>
      </c>
      <c r="C21" s="41">
        <v>101546</v>
      </c>
      <c r="D21" s="35">
        <v>564408</v>
      </c>
      <c r="E21" s="35">
        <v>3062678</v>
      </c>
      <c r="F21" s="35"/>
      <c r="G21" s="35">
        <v>451209</v>
      </c>
      <c r="H21" s="35"/>
      <c r="I21" s="35" t="s">
        <v>76</v>
      </c>
      <c r="J21" s="35"/>
      <c r="K21" s="35"/>
      <c r="L21" s="35"/>
      <c r="M21" s="38" t="s">
        <v>77</v>
      </c>
      <c r="N21" s="53">
        <v>34</v>
      </c>
      <c r="O21" s="34"/>
      <c r="P21" s="34"/>
      <c r="Q21" s="34"/>
      <c r="R21" s="34"/>
      <c r="S21" s="34"/>
    </row>
    <row r="22" spans="1:19" s="23" customFormat="1" x14ac:dyDescent="0.2">
      <c r="A22" s="47" t="s">
        <v>78</v>
      </c>
      <c r="B22" s="48" t="s">
        <v>79</v>
      </c>
      <c r="C22" s="41">
        <v>101547</v>
      </c>
      <c r="D22" s="35">
        <v>564411</v>
      </c>
      <c r="E22" s="35">
        <v>3062660</v>
      </c>
      <c r="F22" s="35">
        <v>6118624</v>
      </c>
      <c r="G22" s="35">
        <v>408368</v>
      </c>
      <c r="H22" s="35"/>
      <c r="I22" s="35">
        <v>56390</v>
      </c>
      <c r="J22" s="35">
        <v>112687</v>
      </c>
      <c r="K22" s="35"/>
      <c r="L22" s="35"/>
      <c r="M22" s="38" t="s">
        <v>80</v>
      </c>
      <c r="N22" s="53">
        <v>34</v>
      </c>
      <c r="O22" s="34"/>
      <c r="P22" s="34"/>
      <c r="Q22" s="34"/>
      <c r="R22" s="34"/>
      <c r="S22" s="34"/>
    </row>
    <row r="23" spans="1:19" s="23" customFormat="1" x14ac:dyDescent="0.2">
      <c r="A23" s="47" t="s">
        <v>81</v>
      </c>
      <c r="B23" s="48" t="s">
        <v>82</v>
      </c>
      <c r="C23" s="41">
        <v>101548</v>
      </c>
      <c r="D23" s="35">
        <v>564403</v>
      </c>
      <c r="E23" s="35">
        <v>3062769</v>
      </c>
      <c r="F23" s="35">
        <v>7629132</v>
      </c>
      <c r="G23" s="35">
        <v>430412</v>
      </c>
      <c r="H23" s="35">
        <v>984650</v>
      </c>
      <c r="I23" s="35">
        <v>42494</v>
      </c>
      <c r="J23" s="35"/>
      <c r="K23" s="35"/>
      <c r="L23" s="35"/>
      <c r="M23" s="38" t="s">
        <v>83</v>
      </c>
      <c r="N23" s="53">
        <v>34.4</v>
      </c>
      <c r="O23" s="34"/>
      <c r="P23" s="34"/>
      <c r="Q23" s="34"/>
      <c r="R23" s="34"/>
      <c r="S23" s="34"/>
    </row>
    <row r="24" spans="1:19" s="23" customFormat="1" x14ac:dyDescent="0.2">
      <c r="A24" s="47" t="s">
        <v>84</v>
      </c>
      <c r="B24" s="48" t="s">
        <v>85</v>
      </c>
      <c r="C24" s="41">
        <v>101550</v>
      </c>
      <c r="D24" s="35">
        <v>564398</v>
      </c>
      <c r="E24" s="35">
        <v>3062777</v>
      </c>
      <c r="F24" s="35">
        <v>3124260</v>
      </c>
      <c r="G24" s="35">
        <v>199168</v>
      </c>
      <c r="H24" s="35">
        <v>199168</v>
      </c>
      <c r="I24" s="35" t="s">
        <v>86</v>
      </c>
      <c r="J24" s="35">
        <v>108239</v>
      </c>
      <c r="K24" s="35"/>
      <c r="L24" s="35"/>
      <c r="M24" s="38" t="s">
        <v>87</v>
      </c>
      <c r="N24" s="53">
        <v>34.4</v>
      </c>
      <c r="O24" s="34"/>
      <c r="P24" s="34"/>
      <c r="Q24" s="34"/>
      <c r="R24" s="34"/>
      <c r="S24" s="34"/>
    </row>
    <row r="25" spans="1:19" s="23" customFormat="1" x14ac:dyDescent="0.2">
      <c r="A25" s="47" t="s">
        <v>88</v>
      </c>
      <c r="B25" s="48" t="s">
        <v>89</v>
      </c>
      <c r="C25" s="41">
        <v>101551</v>
      </c>
      <c r="D25" s="35">
        <v>364399</v>
      </c>
      <c r="E25" s="35">
        <v>3062720</v>
      </c>
      <c r="F25" s="35">
        <v>5034434</v>
      </c>
      <c r="G25" s="35">
        <v>430915</v>
      </c>
      <c r="H25" s="35"/>
      <c r="I25" s="35" t="s">
        <v>90</v>
      </c>
      <c r="J25" s="35"/>
      <c r="K25" s="35"/>
      <c r="L25" s="35"/>
      <c r="M25" s="38" t="s">
        <v>91</v>
      </c>
      <c r="N25" s="53">
        <v>34.4</v>
      </c>
      <c r="O25" s="34"/>
      <c r="P25" s="34"/>
      <c r="Q25" s="34"/>
      <c r="R25" s="34"/>
      <c r="S25" s="34"/>
    </row>
    <row r="26" spans="1:19" s="23" customFormat="1" x14ac:dyDescent="0.2">
      <c r="A26" s="47" t="s">
        <v>92</v>
      </c>
      <c r="B26" s="48" t="s">
        <v>93</v>
      </c>
      <c r="C26" s="41">
        <v>101552</v>
      </c>
      <c r="D26" s="35">
        <v>564413</v>
      </c>
      <c r="E26" s="35">
        <v>3062835</v>
      </c>
      <c r="F26" s="35"/>
      <c r="G26" s="35"/>
      <c r="H26" s="35"/>
      <c r="I26" s="35" t="s">
        <v>94</v>
      </c>
      <c r="J26" s="35"/>
      <c r="K26" s="35"/>
      <c r="L26" s="35"/>
      <c r="M26" s="38" t="s">
        <v>95</v>
      </c>
      <c r="N26" s="53">
        <v>35.4</v>
      </c>
      <c r="O26" s="34"/>
      <c r="P26" s="34"/>
      <c r="Q26" s="34"/>
      <c r="R26" s="34"/>
      <c r="S26" s="34"/>
    </row>
    <row r="27" spans="1:19" x14ac:dyDescent="0.2">
      <c r="A27" s="47" t="s">
        <v>96</v>
      </c>
      <c r="B27" s="48" t="s">
        <v>97</v>
      </c>
      <c r="C27" s="41">
        <v>101553</v>
      </c>
      <c r="D27" s="35">
        <v>564412</v>
      </c>
      <c r="E27" s="35">
        <v>3076934</v>
      </c>
      <c r="F27" s="35">
        <v>9828534</v>
      </c>
      <c r="G27" s="35"/>
      <c r="H27" s="35">
        <v>430416</v>
      </c>
      <c r="I27" s="35" t="s">
        <v>98</v>
      </c>
      <c r="J27" s="35">
        <v>132442</v>
      </c>
      <c r="K27" s="35"/>
      <c r="L27" s="35"/>
      <c r="M27" s="38" t="s">
        <v>99</v>
      </c>
      <c r="N27" s="53">
        <v>34.9</v>
      </c>
      <c r="O27" s="25"/>
      <c r="P27" s="25"/>
      <c r="Q27" s="25"/>
      <c r="R27" s="25"/>
      <c r="S27" s="25"/>
    </row>
    <row r="28" spans="1:19" x14ac:dyDescent="0.2">
      <c r="A28" s="47" t="s">
        <v>100</v>
      </c>
      <c r="B28" s="48" t="s">
        <v>101</v>
      </c>
      <c r="C28" s="41">
        <v>101555</v>
      </c>
      <c r="D28" s="35">
        <v>564401</v>
      </c>
      <c r="E28" s="35">
        <v>3062746</v>
      </c>
      <c r="F28" s="35">
        <v>4079810</v>
      </c>
      <c r="G28" s="35">
        <v>430411</v>
      </c>
      <c r="H28" s="35">
        <v>980099</v>
      </c>
      <c r="I28" s="35">
        <v>64014</v>
      </c>
      <c r="J28" s="35">
        <v>107852</v>
      </c>
      <c r="K28" s="35"/>
      <c r="L28" s="35"/>
      <c r="M28" s="38" t="s">
        <v>102</v>
      </c>
      <c r="N28" s="53">
        <v>34.4</v>
      </c>
      <c r="O28" s="25"/>
      <c r="P28" s="25"/>
      <c r="Q28" s="25"/>
      <c r="R28" s="25"/>
      <c r="S28" s="25"/>
    </row>
    <row r="29" spans="1:19" x14ac:dyDescent="0.2">
      <c r="A29" s="47" t="s">
        <v>103</v>
      </c>
      <c r="B29" s="48" t="s">
        <v>104</v>
      </c>
      <c r="C29" s="41">
        <v>101558</v>
      </c>
      <c r="D29" s="35">
        <v>564418</v>
      </c>
      <c r="E29" s="35">
        <v>2116860</v>
      </c>
      <c r="F29" s="35">
        <v>8270068</v>
      </c>
      <c r="G29" s="35">
        <v>428586</v>
      </c>
      <c r="H29" s="35">
        <v>206210</v>
      </c>
      <c r="I29" s="35" t="s">
        <v>105</v>
      </c>
      <c r="J29" s="35">
        <v>109203</v>
      </c>
      <c r="K29" s="35">
        <v>223254</v>
      </c>
      <c r="L29" s="35"/>
      <c r="M29" s="38" t="s">
        <v>106</v>
      </c>
      <c r="N29" s="53">
        <v>37.200000000000003</v>
      </c>
      <c r="O29" s="25"/>
      <c r="P29" s="25"/>
      <c r="Q29" s="25"/>
      <c r="R29" s="25"/>
      <c r="S29" s="25"/>
    </row>
    <row r="30" spans="1:19" x14ac:dyDescent="0.2">
      <c r="A30" s="47" t="s">
        <v>107</v>
      </c>
      <c r="B30" s="48" t="s">
        <v>108</v>
      </c>
      <c r="C30" s="41">
        <v>101559</v>
      </c>
      <c r="D30" s="35">
        <v>564417</v>
      </c>
      <c r="E30" s="35">
        <v>3062781</v>
      </c>
      <c r="F30" s="35">
        <v>9342577</v>
      </c>
      <c r="G30" s="35">
        <v>545724</v>
      </c>
      <c r="H30" s="35"/>
      <c r="I30" s="35" t="s">
        <v>109</v>
      </c>
      <c r="J30" s="35">
        <v>108207</v>
      </c>
      <c r="K30" s="35">
        <v>223280</v>
      </c>
      <c r="L30" s="35"/>
      <c r="M30" s="38" t="s">
        <v>110</v>
      </c>
      <c r="N30" s="53">
        <v>37.200000000000003</v>
      </c>
      <c r="O30" s="25"/>
      <c r="P30" s="25"/>
      <c r="Q30" s="25"/>
      <c r="R30" s="25"/>
      <c r="S30" s="25"/>
    </row>
    <row r="31" spans="1:19" x14ac:dyDescent="0.2">
      <c r="A31" s="47" t="s">
        <v>111</v>
      </c>
      <c r="B31" s="48" t="s">
        <v>112</v>
      </c>
      <c r="C31" s="41">
        <v>101560</v>
      </c>
      <c r="D31" s="35">
        <v>564419</v>
      </c>
      <c r="E31" s="35">
        <v>3062813</v>
      </c>
      <c r="F31" s="35">
        <v>6778203</v>
      </c>
      <c r="G31" s="35">
        <v>536209</v>
      </c>
      <c r="H31" s="35"/>
      <c r="I31" s="35"/>
      <c r="J31" s="35"/>
      <c r="K31" s="35">
        <v>223332</v>
      </c>
      <c r="L31" s="35"/>
      <c r="M31" s="38" t="s">
        <v>113</v>
      </c>
      <c r="N31" s="53">
        <v>37.200000000000003</v>
      </c>
      <c r="O31" s="25"/>
      <c r="P31" s="25"/>
      <c r="Q31" s="25"/>
      <c r="R31" s="25"/>
      <c r="S31" s="25"/>
    </row>
    <row r="32" spans="1:19" x14ac:dyDescent="0.2">
      <c r="A32" s="47" t="s">
        <v>114</v>
      </c>
      <c r="B32" s="48" t="s">
        <v>115</v>
      </c>
      <c r="C32" s="41">
        <v>101642</v>
      </c>
      <c r="D32" s="35">
        <v>623163</v>
      </c>
      <c r="E32" s="35">
        <v>1784018</v>
      </c>
      <c r="F32" s="35">
        <v>1981566</v>
      </c>
      <c r="G32" s="35">
        <v>562926</v>
      </c>
      <c r="H32" s="35">
        <v>752232</v>
      </c>
      <c r="I32" s="35" t="s">
        <v>116</v>
      </c>
      <c r="J32" s="35"/>
      <c r="K32" s="35">
        <v>702226</v>
      </c>
      <c r="L32" s="35"/>
      <c r="M32" s="38" t="s">
        <v>117</v>
      </c>
      <c r="N32" s="53">
        <v>44.3</v>
      </c>
      <c r="O32" s="25"/>
      <c r="P32" s="25"/>
      <c r="Q32" s="25"/>
      <c r="R32" s="25"/>
      <c r="S32" s="25"/>
    </row>
    <row r="33" spans="1:19" x14ac:dyDescent="0.2">
      <c r="A33" s="47" t="s">
        <v>118</v>
      </c>
      <c r="B33" s="48" t="s">
        <v>119</v>
      </c>
      <c r="C33" s="41">
        <v>101692</v>
      </c>
      <c r="D33" s="35">
        <v>650418</v>
      </c>
      <c r="E33" s="35">
        <v>1835295</v>
      </c>
      <c r="F33" s="35">
        <v>2531699</v>
      </c>
      <c r="G33" s="35">
        <v>562071</v>
      </c>
      <c r="H33" s="35">
        <v>823421</v>
      </c>
      <c r="I33" s="35"/>
      <c r="J33" s="35"/>
      <c r="K33" s="35"/>
      <c r="L33" s="35"/>
      <c r="M33" s="38" t="s">
        <v>120</v>
      </c>
      <c r="N33" s="53">
        <v>35.44</v>
      </c>
      <c r="O33" s="25"/>
      <c r="P33" s="25"/>
      <c r="Q33" s="25"/>
      <c r="R33" s="25"/>
      <c r="S33" s="25"/>
    </row>
    <row r="34" spans="1:19" x14ac:dyDescent="0.2">
      <c r="A34" s="47" t="s">
        <v>121</v>
      </c>
      <c r="B34" s="48" t="s">
        <v>122</v>
      </c>
      <c r="C34" s="41">
        <v>102004</v>
      </c>
      <c r="D34" s="35">
        <v>594782</v>
      </c>
      <c r="E34" s="35">
        <v>3078701</v>
      </c>
      <c r="F34" s="35">
        <v>9826306</v>
      </c>
      <c r="G34" s="35">
        <v>437259</v>
      </c>
      <c r="H34" s="35"/>
      <c r="I34" s="35" t="s">
        <v>123</v>
      </c>
      <c r="J34" s="35"/>
      <c r="K34" s="35"/>
      <c r="L34" s="35"/>
      <c r="M34" s="38" t="s">
        <v>124</v>
      </c>
      <c r="N34" s="54">
        <v>15.52</v>
      </c>
      <c r="O34" s="25"/>
      <c r="P34" s="25"/>
      <c r="Q34" s="25"/>
      <c r="R34" s="25"/>
      <c r="S34" s="25"/>
    </row>
    <row r="35" spans="1:19" x14ac:dyDescent="0.2">
      <c r="A35" s="47" t="s">
        <v>125</v>
      </c>
      <c r="B35" s="48" t="s">
        <v>126</v>
      </c>
      <c r="C35" s="41">
        <v>102255</v>
      </c>
      <c r="D35" s="35">
        <v>610528</v>
      </c>
      <c r="E35" s="35">
        <v>7031201</v>
      </c>
      <c r="F35" s="35">
        <v>1330628</v>
      </c>
      <c r="G35" s="35"/>
      <c r="H35" s="35"/>
      <c r="I35" s="35"/>
      <c r="J35" s="35">
        <v>123242</v>
      </c>
      <c r="K35" s="35"/>
      <c r="L35" s="35"/>
      <c r="M35" s="38" t="s">
        <v>127</v>
      </c>
      <c r="N35" s="53">
        <v>19.100000000000001</v>
      </c>
      <c r="O35" s="25"/>
      <c r="P35" s="25"/>
      <c r="Q35" s="25"/>
      <c r="R35" s="25"/>
      <c r="S35" s="25"/>
    </row>
    <row r="36" spans="1:19" x14ac:dyDescent="0.2">
      <c r="A36" s="47" t="s">
        <v>128</v>
      </c>
      <c r="B36" s="48" t="s">
        <v>129</v>
      </c>
      <c r="C36" s="41">
        <v>102268</v>
      </c>
      <c r="D36" s="35">
        <v>623535</v>
      </c>
      <c r="E36" s="35"/>
      <c r="F36" s="37"/>
      <c r="G36" s="37"/>
      <c r="H36" s="37"/>
      <c r="I36" s="37"/>
      <c r="J36" s="37">
        <v>123244</v>
      </c>
      <c r="K36" s="37">
        <v>647626</v>
      </c>
      <c r="L36" s="37"/>
      <c r="M36" s="38" t="s">
        <v>130</v>
      </c>
      <c r="N36" s="53">
        <v>37.200000000000003</v>
      </c>
      <c r="O36" s="25"/>
      <c r="P36" s="25"/>
      <c r="Q36" s="25"/>
      <c r="R36" s="25"/>
      <c r="S36" s="25"/>
    </row>
    <row r="37" spans="1:19" x14ac:dyDescent="0.2">
      <c r="A37" s="47" t="s">
        <v>131</v>
      </c>
      <c r="B37" s="48" t="s">
        <v>132</v>
      </c>
      <c r="C37" s="41">
        <v>102391</v>
      </c>
      <c r="D37" s="35">
        <v>643659</v>
      </c>
      <c r="E37" s="35">
        <v>7031142</v>
      </c>
      <c r="F37" s="35"/>
      <c r="G37" s="35"/>
      <c r="H37" s="35"/>
      <c r="I37" s="35"/>
      <c r="J37" s="35"/>
      <c r="K37" s="35"/>
      <c r="L37" s="35"/>
      <c r="M37" s="38" t="s">
        <v>133</v>
      </c>
      <c r="N37" s="53">
        <v>19.100000000000001</v>
      </c>
      <c r="O37" s="25"/>
      <c r="P37" s="25"/>
      <c r="Q37" s="25"/>
      <c r="R37" s="25"/>
      <c r="S37" s="25"/>
    </row>
    <row r="38" spans="1:19" x14ac:dyDescent="0.2">
      <c r="A38" s="47" t="s">
        <v>134</v>
      </c>
      <c r="B38" s="48" t="s">
        <v>135</v>
      </c>
      <c r="C38" s="41">
        <v>102530</v>
      </c>
      <c r="D38" s="47">
        <v>642165</v>
      </c>
      <c r="E38" s="47">
        <v>4626125</v>
      </c>
      <c r="F38" s="47"/>
      <c r="G38" s="47">
        <v>571142</v>
      </c>
      <c r="H38" s="47">
        <v>806622</v>
      </c>
      <c r="I38" s="47"/>
      <c r="J38" s="47"/>
      <c r="K38" s="47"/>
      <c r="L38" s="47">
        <v>10116169</v>
      </c>
      <c r="M38" s="38" t="s">
        <v>136</v>
      </c>
      <c r="N38" s="54">
        <v>15.52</v>
      </c>
      <c r="O38" s="25"/>
      <c r="P38" s="25"/>
      <c r="Q38" s="25"/>
      <c r="R38" s="25"/>
      <c r="S38" s="25"/>
    </row>
    <row r="39" spans="1:19" x14ac:dyDescent="0.2">
      <c r="A39" s="47" t="s">
        <v>137</v>
      </c>
      <c r="B39" s="48" t="s">
        <v>138</v>
      </c>
      <c r="C39" s="41">
        <v>102891</v>
      </c>
      <c r="D39" s="35">
        <v>658512</v>
      </c>
      <c r="E39" s="35"/>
      <c r="F39" s="35"/>
      <c r="G39" s="35">
        <v>545762</v>
      </c>
      <c r="H39" s="35"/>
      <c r="I39" s="35"/>
      <c r="J39" s="35"/>
      <c r="K39" s="35"/>
      <c r="L39" s="35"/>
      <c r="M39" s="38" t="s">
        <v>139</v>
      </c>
      <c r="N39" s="53">
        <v>108.3</v>
      </c>
      <c r="O39" s="25"/>
      <c r="P39" s="25"/>
      <c r="Q39" s="25"/>
      <c r="R39" s="25"/>
      <c r="S39" s="25"/>
    </row>
    <row r="40" spans="1:19" x14ac:dyDescent="0.2">
      <c r="A40" s="47" t="s">
        <v>140</v>
      </c>
      <c r="B40" s="48" t="s">
        <v>141</v>
      </c>
      <c r="C40" s="41">
        <v>102941</v>
      </c>
      <c r="D40" s="35">
        <v>667255</v>
      </c>
      <c r="E40" s="35">
        <v>7031838</v>
      </c>
      <c r="F40" s="35"/>
      <c r="G40" s="35"/>
      <c r="H40" s="35">
        <v>316098</v>
      </c>
      <c r="I40" s="35" t="s">
        <v>142</v>
      </c>
      <c r="J40" s="35"/>
      <c r="K40" s="35"/>
      <c r="L40" s="35"/>
      <c r="M40" s="38" t="s">
        <v>143</v>
      </c>
      <c r="N40" s="53">
        <v>44.3</v>
      </c>
      <c r="O40" s="25"/>
      <c r="P40" s="25"/>
      <c r="Q40" s="25"/>
      <c r="R40" s="25"/>
      <c r="S40" s="25"/>
    </row>
    <row r="41" spans="1:19" x14ac:dyDescent="0.2">
      <c r="A41" s="47" t="s">
        <v>144</v>
      </c>
      <c r="B41" s="48" t="s">
        <v>145</v>
      </c>
      <c r="C41" s="41">
        <v>103069</v>
      </c>
      <c r="D41" s="37">
        <v>673495</v>
      </c>
      <c r="E41" s="37">
        <v>7066724</v>
      </c>
      <c r="F41" s="37">
        <v>6929751</v>
      </c>
      <c r="G41" s="37"/>
      <c r="H41" s="37">
        <v>804635</v>
      </c>
      <c r="I41" s="37"/>
      <c r="J41" s="37">
        <v>156642</v>
      </c>
      <c r="K41" s="37"/>
      <c r="L41" s="37">
        <v>10116165</v>
      </c>
      <c r="M41" s="38" t="s">
        <v>146</v>
      </c>
      <c r="N41" s="54">
        <v>23.79</v>
      </c>
      <c r="O41" s="25"/>
      <c r="P41" s="25"/>
      <c r="Q41" s="25"/>
      <c r="R41" s="25"/>
      <c r="S41" s="25"/>
    </row>
    <row r="42" spans="1:19" x14ac:dyDescent="0.2">
      <c r="A42" s="47" t="s">
        <v>147</v>
      </c>
      <c r="B42" s="48" t="s">
        <v>148</v>
      </c>
      <c r="C42" s="41">
        <v>103072</v>
      </c>
      <c r="D42" s="37">
        <v>673493</v>
      </c>
      <c r="E42" s="37">
        <v>7048795</v>
      </c>
      <c r="F42" s="37">
        <v>6031320</v>
      </c>
      <c r="G42" s="37">
        <v>573049</v>
      </c>
      <c r="H42" s="37">
        <v>804644</v>
      </c>
      <c r="I42" s="37" t="s">
        <v>149</v>
      </c>
      <c r="J42" s="37">
        <v>156627</v>
      </c>
      <c r="K42" s="37"/>
      <c r="L42" s="37">
        <v>10116170</v>
      </c>
      <c r="M42" s="38" t="s">
        <v>150</v>
      </c>
      <c r="N42" s="54">
        <v>23.87</v>
      </c>
      <c r="O42" s="25"/>
      <c r="P42" s="25"/>
      <c r="Q42" s="25"/>
      <c r="R42" s="25"/>
      <c r="S42" s="25"/>
    </row>
    <row r="43" spans="1:19" x14ac:dyDescent="0.2">
      <c r="A43" s="47" t="s">
        <v>151</v>
      </c>
      <c r="B43" s="48" t="s">
        <v>152</v>
      </c>
      <c r="C43" s="41">
        <v>103073</v>
      </c>
      <c r="D43" s="37">
        <v>673494</v>
      </c>
      <c r="E43" s="37">
        <v>7048796</v>
      </c>
      <c r="F43" s="37">
        <v>7009891</v>
      </c>
      <c r="G43" s="37">
        <v>571144</v>
      </c>
      <c r="H43" s="37">
        <v>804657</v>
      </c>
      <c r="I43" s="37"/>
      <c r="J43" s="37"/>
      <c r="K43" s="37"/>
      <c r="L43" s="37"/>
      <c r="M43" s="38" t="s">
        <v>153</v>
      </c>
      <c r="N43" s="54">
        <v>23.85</v>
      </c>
      <c r="O43" s="25"/>
      <c r="P43" s="25"/>
      <c r="Q43" s="25"/>
      <c r="R43" s="25"/>
      <c r="S43" s="25"/>
    </row>
    <row r="44" spans="1:19" s="23" customFormat="1" x14ac:dyDescent="0.2">
      <c r="A44" s="47" t="s">
        <v>154</v>
      </c>
      <c r="B44" s="48" t="s">
        <v>155</v>
      </c>
      <c r="C44" s="41">
        <v>103450</v>
      </c>
      <c r="D44" s="35">
        <v>623535</v>
      </c>
      <c r="E44" s="35">
        <v>3766520</v>
      </c>
      <c r="F44" s="35"/>
      <c r="G44" s="35">
        <v>476890</v>
      </c>
      <c r="H44" s="35"/>
      <c r="I44" s="35" t="s">
        <v>156</v>
      </c>
      <c r="J44" s="35"/>
      <c r="K44" s="35"/>
      <c r="L44" s="35"/>
      <c r="M44" s="38" t="s">
        <v>157</v>
      </c>
      <c r="N44" s="53">
        <v>37.200000000000003</v>
      </c>
      <c r="O44" s="34"/>
      <c r="P44" s="34"/>
      <c r="Q44" s="34"/>
      <c r="R44" s="34"/>
      <c r="S44" s="34"/>
    </row>
    <row r="45" spans="1:19" x14ac:dyDescent="0.2">
      <c r="A45" s="47" t="s">
        <v>158</v>
      </c>
      <c r="B45" s="48" t="s">
        <v>159</v>
      </c>
      <c r="C45" s="41">
        <v>103460</v>
      </c>
      <c r="D45" s="35">
        <v>714465</v>
      </c>
      <c r="E45" s="35"/>
      <c r="F45" s="35"/>
      <c r="G45" s="35"/>
      <c r="H45" s="35"/>
      <c r="I45" s="35"/>
      <c r="J45" s="35"/>
      <c r="K45" s="35"/>
      <c r="L45" s="35"/>
      <c r="M45" s="38" t="s">
        <v>160</v>
      </c>
      <c r="N45" s="53">
        <v>34</v>
      </c>
      <c r="O45" s="25"/>
      <c r="P45" s="25"/>
      <c r="Q45" s="25"/>
      <c r="R45" s="25"/>
      <c r="S45" s="25"/>
    </row>
    <row r="46" spans="1:19" s="23" customFormat="1" x14ac:dyDescent="0.2">
      <c r="A46" s="47" t="s">
        <v>161</v>
      </c>
      <c r="B46" s="48" t="s">
        <v>162</v>
      </c>
      <c r="C46" s="41">
        <v>103499</v>
      </c>
      <c r="D46" s="35">
        <v>692663</v>
      </c>
      <c r="E46" s="35"/>
      <c r="F46" s="35"/>
      <c r="G46" s="35"/>
      <c r="H46" s="35"/>
      <c r="I46" s="35"/>
      <c r="J46" s="35"/>
      <c r="K46" s="35"/>
      <c r="L46" s="35"/>
      <c r="M46" s="38" t="s">
        <v>163</v>
      </c>
      <c r="N46" s="53">
        <v>37.200000000000003</v>
      </c>
      <c r="O46" s="34"/>
      <c r="P46" s="34"/>
      <c r="Q46" s="34"/>
      <c r="R46" s="34"/>
      <c r="S46" s="34"/>
    </row>
    <row r="47" spans="1:19" s="23" customFormat="1" x14ac:dyDescent="0.2">
      <c r="A47" s="47" t="s">
        <v>164</v>
      </c>
      <c r="B47" s="48" t="s">
        <v>165</v>
      </c>
      <c r="C47" s="41">
        <v>103530</v>
      </c>
      <c r="D47" s="37">
        <v>605579</v>
      </c>
      <c r="E47" s="35">
        <v>9904507</v>
      </c>
      <c r="F47" s="64">
        <v>5802612</v>
      </c>
      <c r="G47" s="35"/>
      <c r="H47" s="35"/>
      <c r="I47" s="35"/>
      <c r="J47" s="35">
        <v>147884</v>
      </c>
      <c r="K47" s="35"/>
      <c r="L47" s="35"/>
      <c r="M47" s="38" t="s">
        <v>166</v>
      </c>
      <c r="N47" s="53">
        <v>37.700000000000003</v>
      </c>
      <c r="O47" s="34"/>
      <c r="P47" s="34"/>
      <c r="Q47" s="34"/>
      <c r="R47" s="34"/>
      <c r="S47" s="34"/>
    </row>
    <row r="48" spans="1:19" s="23" customFormat="1" ht="16" x14ac:dyDescent="0.2">
      <c r="A48" s="47" t="s">
        <v>167</v>
      </c>
      <c r="B48" s="48" t="s">
        <v>168</v>
      </c>
      <c r="C48" s="43">
        <v>103743</v>
      </c>
      <c r="D48" s="35">
        <v>721206</v>
      </c>
      <c r="E48" s="35">
        <v>9905901</v>
      </c>
      <c r="F48" s="35"/>
      <c r="G48" s="35"/>
      <c r="H48" s="35"/>
      <c r="I48" s="35"/>
      <c r="J48" s="35"/>
      <c r="K48" s="35"/>
      <c r="L48" s="35"/>
      <c r="M48" s="39" t="s">
        <v>169</v>
      </c>
      <c r="N48" s="53">
        <v>33.4</v>
      </c>
      <c r="O48" s="34"/>
      <c r="P48" s="34"/>
      <c r="Q48" s="34"/>
      <c r="R48" s="34"/>
      <c r="S48" s="34"/>
    </row>
    <row r="49" spans="1:19" ht="16" x14ac:dyDescent="0.2">
      <c r="A49" s="47" t="s">
        <v>170</v>
      </c>
      <c r="B49" s="48" t="s">
        <v>171</v>
      </c>
      <c r="C49" s="43">
        <v>103744</v>
      </c>
      <c r="D49" s="35">
        <v>716756</v>
      </c>
      <c r="E49" s="35">
        <v>7147381</v>
      </c>
      <c r="F49" s="35">
        <v>8090123</v>
      </c>
      <c r="G49" s="35"/>
      <c r="H49" s="35"/>
      <c r="I49" s="35"/>
      <c r="J49" s="35"/>
      <c r="K49" s="35"/>
      <c r="L49" s="35"/>
      <c r="M49" s="39" t="s">
        <v>172</v>
      </c>
      <c r="N49" s="55">
        <v>33.4</v>
      </c>
      <c r="O49" s="25"/>
      <c r="P49" s="25"/>
      <c r="Q49" s="25"/>
      <c r="R49" s="25"/>
      <c r="S49" s="25"/>
    </row>
    <row r="50" spans="1:19" ht="16" x14ac:dyDescent="0.2">
      <c r="A50" s="37">
        <v>82678618</v>
      </c>
      <c r="B50" s="48" t="s">
        <v>173</v>
      </c>
      <c r="C50" s="43">
        <v>103745</v>
      </c>
      <c r="D50" s="35">
        <v>564411</v>
      </c>
      <c r="E50" s="35">
        <v>3062660</v>
      </c>
      <c r="F50" s="35"/>
      <c r="G50" s="35"/>
      <c r="H50" s="35"/>
      <c r="I50" s="35"/>
      <c r="J50" s="35"/>
      <c r="K50" s="35"/>
      <c r="L50" s="35"/>
      <c r="M50" s="39" t="s">
        <v>174</v>
      </c>
      <c r="N50" s="55">
        <v>33.4</v>
      </c>
      <c r="O50" s="25"/>
      <c r="P50" s="25"/>
      <c r="Q50" s="25"/>
      <c r="R50" s="25"/>
      <c r="S50" s="25"/>
    </row>
    <row r="51" spans="1:19" x14ac:dyDescent="0.2">
      <c r="A51" s="47" t="s">
        <v>175</v>
      </c>
      <c r="B51" s="48" t="s">
        <v>176</v>
      </c>
      <c r="C51" s="41">
        <v>103782</v>
      </c>
      <c r="D51" s="35">
        <v>723103</v>
      </c>
      <c r="E51" s="35">
        <v>7200601</v>
      </c>
      <c r="F51" s="35"/>
      <c r="G51" s="35"/>
      <c r="H51" s="35"/>
      <c r="I51" s="35"/>
      <c r="J51" s="35"/>
      <c r="K51" s="35"/>
      <c r="L51" s="35"/>
      <c r="M51" s="38" t="s">
        <v>177</v>
      </c>
      <c r="N51" s="53">
        <v>33.9</v>
      </c>
      <c r="O51" s="25"/>
      <c r="P51" s="25"/>
      <c r="Q51" s="25"/>
      <c r="R51" s="25"/>
      <c r="S51" s="25"/>
    </row>
    <row r="52" spans="1:19" x14ac:dyDescent="0.2">
      <c r="A52" s="47" t="s">
        <v>178</v>
      </c>
      <c r="B52" s="48" t="s">
        <v>179</v>
      </c>
      <c r="C52" s="41">
        <v>103783</v>
      </c>
      <c r="D52" s="35">
        <v>723104</v>
      </c>
      <c r="E52" s="35">
        <v>7161178</v>
      </c>
      <c r="F52" s="35"/>
      <c r="G52" s="35"/>
      <c r="H52" s="35"/>
      <c r="I52" s="35"/>
      <c r="J52" s="35"/>
      <c r="K52" s="35"/>
      <c r="L52" s="35"/>
      <c r="M52" s="38" t="s">
        <v>180</v>
      </c>
      <c r="N52" s="53">
        <v>34.4</v>
      </c>
      <c r="O52" s="25"/>
      <c r="P52" s="25"/>
      <c r="Q52" s="25"/>
      <c r="R52" s="25"/>
      <c r="S52" s="25"/>
    </row>
    <row r="53" spans="1:19" x14ac:dyDescent="0.2">
      <c r="A53" s="47" t="s">
        <v>181</v>
      </c>
      <c r="B53" s="48" t="s">
        <v>182</v>
      </c>
      <c r="C53" s="41">
        <v>103784</v>
      </c>
      <c r="D53" s="35">
        <v>723105</v>
      </c>
      <c r="E53" s="35">
        <v>7142533</v>
      </c>
      <c r="F53" s="35">
        <v>3063415</v>
      </c>
      <c r="G53" s="35"/>
      <c r="H53" s="35"/>
      <c r="I53" s="35"/>
      <c r="J53" s="35"/>
      <c r="K53" s="35"/>
      <c r="L53" s="35"/>
      <c r="M53" s="38" t="s">
        <v>183</v>
      </c>
      <c r="N53" s="53">
        <v>33.9</v>
      </c>
      <c r="O53" s="25"/>
      <c r="P53" s="25"/>
      <c r="Q53" s="25"/>
      <c r="R53" s="25"/>
      <c r="S53" s="25"/>
    </row>
    <row r="54" spans="1:19" x14ac:dyDescent="0.2">
      <c r="A54" s="47" t="s">
        <v>184</v>
      </c>
      <c r="B54" s="48" t="s">
        <v>185</v>
      </c>
      <c r="C54" s="41">
        <v>103785</v>
      </c>
      <c r="D54" s="35">
        <v>723106</v>
      </c>
      <c r="E54" s="35">
        <v>7144742</v>
      </c>
      <c r="F54" s="35">
        <v>1616831</v>
      </c>
      <c r="G54" s="35"/>
      <c r="H54" s="35">
        <v>500781</v>
      </c>
      <c r="I54" s="35">
        <v>25492</v>
      </c>
      <c r="J54" s="35"/>
      <c r="K54" s="35">
        <v>795154</v>
      </c>
      <c r="L54" s="35"/>
      <c r="M54" s="38" t="s">
        <v>186</v>
      </c>
      <c r="N54" s="53">
        <v>34.4</v>
      </c>
      <c r="O54" s="25"/>
      <c r="P54" s="25"/>
      <c r="Q54" s="25"/>
      <c r="R54" s="25"/>
      <c r="S54" s="25"/>
    </row>
    <row r="55" spans="1:19" x14ac:dyDescent="0.2">
      <c r="A55" s="47" t="s">
        <v>187</v>
      </c>
      <c r="B55" s="36" t="s">
        <v>188</v>
      </c>
      <c r="C55" s="41">
        <v>103802</v>
      </c>
      <c r="D55" s="37">
        <v>714466</v>
      </c>
      <c r="E55" s="35">
        <v>7118062</v>
      </c>
      <c r="F55" s="35">
        <v>103803</v>
      </c>
      <c r="G55" s="35"/>
      <c r="H55" s="35"/>
      <c r="I55" s="35"/>
      <c r="J55" s="35"/>
      <c r="K55" s="35"/>
      <c r="L55" s="35"/>
      <c r="M55" s="38" t="s">
        <v>189</v>
      </c>
      <c r="N55" s="53">
        <v>44.3</v>
      </c>
      <c r="O55" s="25"/>
      <c r="P55" s="25"/>
      <c r="Q55" s="25"/>
      <c r="R55" s="25"/>
      <c r="S55" s="25"/>
    </row>
    <row r="56" spans="1:19" x14ac:dyDescent="0.2">
      <c r="A56" s="47" t="s">
        <v>134</v>
      </c>
      <c r="B56" s="36" t="s">
        <v>190</v>
      </c>
      <c r="C56" s="41">
        <v>103803</v>
      </c>
      <c r="D56" s="35">
        <v>605579</v>
      </c>
      <c r="E56" s="35">
        <v>9904507</v>
      </c>
      <c r="F56" s="35">
        <v>5802612</v>
      </c>
      <c r="G56" s="35" t="s">
        <v>191</v>
      </c>
      <c r="H56" s="35">
        <v>135944</v>
      </c>
      <c r="I56" s="35"/>
      <c r="J56" s="35"/>
      <c r="K56" s="35"/>
      <c r="L56" s="35"/>
      <c r="M56" s="38" t="s">
        <v>192</v>
      </c>
      <c r="N56" s="53">
        <v>44.3</v>
      </c>
      <c r="O56" s="25"/>
      <c r="P56" s="25"/>
      <c r="Q56" s="25"/>
      <c r="R56" s="25"/>
      <c r="S56" s="25"/>
    </row>
    <row r="57" spans="1:19" x14ac:dyDescent="0.2">
      <c r="A57" s="47" t="s">
        <v>193</v>
      </c>
      <c r="B57" s="36" t="s">
        <v>194</v>
      </c>
      <c r="C57" s="41">
        <v>103827</v>
      </c>
      <c r="D57" s="35">
        <v>723107</v>
      </c>
      <c r="E57" s="35">
        <v>7138330</v>
      </c>
      <c r="F57" s="35"/>
      <c r="G57" s="35"/>
      <c r="H57" s="35"/>
      <c r="I57" s="35"/>
      <c r="J57" s="35"/>
      <c r="K57" s="35"/>
      <c r="L57" s="35"/>
      <c r="M57" s="38" t="s">
        <v>195</v>
      </c>
      <c r="N57" s="53">
        <v>34.799999999999997</v>
      </c>
      <c r="O57" s="25"/>
      <c r="P57" s="25"/>
      <c r="Q57" s="25"/>
      <c r="R57" s="25"/>
      <c r="S57" s="25"/>
    </row>
    <row r="58" spans="1:19" x14ac:dyDescent="0.2">
      <c r="A58" s="47" t="s">
        <v>196</v>
      </c>
      <c r="B58" s="36" t="s">
        <v>197</v>
      </c>
      <c r="C58" s="41">
        <v>103828</v>
      </c>
      <c r="D58" s="35">
        <v>723108</v>
      </c>
      <c r="E58" s="35">
        <v>7160604</v>
      </c>
      <c r="F58" s="35">
        <v>5452134</v>
      </c>
      <c r="G58" s="35"/>
      <c r="H58" s="35"/>
      <c r="I58" s="35"/>
      <c r="J58" s="35"/>
      <c r="K58" s="35"/>
      <c r="L58" s="35"/>
      <c r="M58" s="38" t="s">
        <v>198</v>
      </c>
      <c r="N58" s="53">
        <v>33.799999999999997</v>
      </c>
      <c r="O58" s="25"/>
      <c r="P58" s="25"/>
      <c r="Q58" s="25"/>
      <c r="R58" s="25"/>
      <c r="S58" s="25"/>
    </row>
    <row r="59" spans="1:19" x14ac:dyDescent="0.2">
      <c r="A59" s="47" t="s">
        <v>199</v>
      </c>
      <c r="B59" s="36" t="s">
        <v>200</v>
      </c>
      <c r="C59" s="41">
        <v>103829</v>
      </c>
      <c r="D59" s="35">
        <v>723109</v>
      </c>
      <c r="E59" s="35">
        <v>7138505</v>
      </c>
      <c r="F59" s="35"/>
      <c r="G59" s="35"/>
      <c r="H59" s="35"/>
      <c r="I59" s="35"/>
      <c r="J59" s="35"/>
      <c r="K59" s="35"/>
      <c r="L59" s="35"/>
      <c r="M59" s="38" t="s">
        <v>201</v>
      </c>
      <c r="N59" s="53">
        <v>33.799999999999997</v>
      </c>
      <c r="O59" s="25"/>
      <c r="P59" s="25"/>
      <c r="Q59" s="25"/>
      <c r="R59" s="25"/>
      <c r="S59" s="25"/>
    </row>
    <row r="60" spans="1:19" s="23" customFormat="1" x14ac:dyDescent="0.2">
      <c r="A60" s="47" t="s">
        <v>202</v>
      </c>
      <c r="B60" s="36" t="s">
        <v>203</v>
      </c>
      <c r="C60" s="41">
        <v>103830</v>
      </c>
      <c r="D60" s="35">
        <v>723110</v>
      </c>
      <c r="E60" s="35"/>
      <c r="F60" s="35"/>
      <c r="G60" s="35"/>
      <c r="H60" s="35"/>
      <c r="I60" s="35"/>
      <c r="J60" s="35"/>
      <c r="K60" s="35"/>
      <c r="L60" s="35"/>
      <c r="M60" s="38" t="s">
        <v>204</v>
      </c>
      <c r="N60" s="53">
        <v>40.299999999999997</v>
      </c>
      <c r="O60" s="34"/>
      <c r="P60" s="34"/>
      <c r="Q60" s="34"/>
      <c r="R60" s="34"/>
      <c r="S60" s="34"/>
    </row>
    <row r="61" spans="1:19" s="23" customFormat="1" x14ac:dyDescent="0.2">
      <c r="A61" s="47" t="s">
        <v>205</v>
      </c>
      <c r="B61" s="36" t="s">
        <v>206</v>
      </c>
      <c r="C61" s="41">
        <v>103831</v>
      </c>
      <c r="D61" s="35">
        <v>723111</v>
      </c>
      <c r="E61" s="35"/>
      <c r="F61" s="35"/>
      <c r="G61" s="35"/>
      <c r="H61" s="35"/>
      <c r="I61" s="35"/>
      <c r="J61" s="35"/>
      <c r="K61" s="35"/>
      <c r="L61" s="35"/>
      <c r="M61" s="38" t="s">
        <v>207</v>
      </c>
      <c r="N61" s="53">
        <v>39.299999999999997</v>
      </c>
      <c r="O61" s="34"/>
      <c r="P61" s="34"/>
      <c r="Q61" s="34"/>
      <c r="R61" s="34"/>
      <c r="S61" s="34"/>
    </row>
    <row r="62" spans="1:19" s="23" customFormat="1" x14ac:dyDescent="0.2">
      <c r="A62" s="47" t="s">
        <v>208</v>
      </c>
      <c r="B62" s="36" t="s">
        <v>209</v>
      </c>
      <c r="C62" s="41">
        <v>103832</v>
      </c>
      <c r="D62" s="35">
        <v>723112</v>
      </c>
      <c r="E62" s="35">
        <v>7140472</v>
      </c>
      <c r="F62" s="35"/>
      <c r="G62" s="35"/>
      <c r="H62" s="35"/>
      <c r="I62" s="35"/>
      <c r="J62" s="35"/>
      <c r="K62" s="35"/>
      <c r="L62" s="35"/>
      <c r="M62" s="38" t="s">
        <v>210</v>
      </c>
      <c r="N62" s="54">
        <v>39.299999999999997</v>
      </c>
      <c r="O62" s="34"/>
      <c r="P62" s="34"/>
      <c r="Q62" s="34"/>
      <c r="R62" s="34"/>
      <c r="S62" s="34"/>
    </row>
    <row r="63" spans="1:19" s="23" customFormat="1" x14ac:dyDescent="0.2">
      <c r="A63" s="47" t="s">
        <v>211</v>
      </c>
      <c r="B63" s="36" t="s">
        <v>212</v>
      </c>
      <c r="C63" s="41">
        <v>103833</v>
      </c>
      <c r="D63" s="35">
        <v>723113</v>
      </c>
      <c r="E63" s="35">
        <v>7189935</v>
      </c>
      <c r="F63" s="35"/>
      <c r="G63" s="35"/>
      <c r="H63" s="35"/>
      <c r="I63" s="35"/>
      <c r="J63" s="35"/>
      <c r="K63" s="35"/>
      <c r="L63" s="35"/>
      <c r="M63" s="38" t="s">
        <v>213</v>
      </c>
      <c r="N63" s="54">
        <v>34.799999999999997</v>
      </c>
      <c r="O63" s="34"/>
      <c r="P63" s="34"/>
      <c r="Q63" s="34"/>
      <c r="R63" s="34"/>
      <c r="S63" s="34"/>
    </row>
    <row r="64" spans="1:19" s="23" customFormat="1" x14ac:dyDescent="0.2">
      <c r="A64" s="47" t="s">
        <v>214</v>
      </c>
      <c r="B64" s="48" t="s">
        <v>215</v>
      </c>
      <c r="C64" s="42">
        <v>103990</v>
      </c>
      <c r="D64" s="35">
        <v>730084</v>
      </c>
      <c r="E64" s="35">
        <v>7179888</v>
      </c>
      <c r="F64" s="35"/>
      <c r="G64" s="35"/>
      <c r="H64" s="35"/>
      <c r="I64" s="35"/>
      <c r="J64" s="35"/>
      <c r="K64" s="35"/>
      <c r="L64" s="35"/>
      <c r="M64" s="38" t="s">
        <v>216</v>
      </c>
      <c r="N64" s="54">
        <v>37.200000000000003</v>
      </c>
      <c r="O64" s="34"/>
      <c r="P64" s="34"/>
      <c r="Q64" s="34"/>
      <c r="R64" s="34"/>
      <c r="S64" s="34"/>
    </row>
    <row r="65" spans="1:20" s="34" customFormat="1" x14ac:dyDescent="0.2">
      <c r="A65" s="47" t="s">
        <v>217</v>
      </c>
      <c r="B65" s="48" t="s">
        <v>218</v>
      </c>
      <c r="C65" s="42">
        <v>103992</v>
      </c>
      <c r="D65" s="35">
        <v>730086</v>
      </c>
      <c r="E65" s="37"/>
      <c r="F65" s="37"/>
      <c r="G65" s="37"/>
      <c r="H65" s="37"/>
      <c r="I65" s="37"/>
      <c r="J65" s="37"/>
      <c r="K65" s="37"/>
      <c r="L65" s="37"/>
      <c r="M65" s="38" t="s">
        <v>219</v>
      </c>
      <c r="N65" s="54">
        <v>34</v>
      </c>
    </row>
    <row r="66" spans="1:20" s="34" customFormat="1" x14ac:dyDescent="0.2">
      <c r="A66" s="47" t="s">
        <v>220</v>
      </c>
      <c r="B66" s="48" t="s">
        <v>221</v>
      </c>
      <c r="C66" s="42">
        <v>103993</v>
      </c>
      <c r="D66" s="35">
        <v>730085</v>
      </c>
      <c r="E66" s="37"/>
      <c r="F66" s="37"/>
      <c r="G66" s="37"/>
      <c r="H66" s="37"/>
      <c r="I66" s="37"/>
      <c r="J66" s="37"/>
      <c r="K66" s="37"/>
      <c r="L66" s="37"/>
      <c r="M66" s="38" t="s">
        <v>222</v>
      </c>
      <c r="N66" s="54">
        <v>34</v>
      </c>
    </row>
    <row r="67" spans="1:20" s="34" customFormat="1" x14ac:dyDescent="0.2">
      <c r="A67" s="47" t="s">
        <v>223</v>
      </c>
      <c r="B67" s="36" t="s">
        <v>224</v>
      </c>
      <c r="C67" s="41">
        <v>104088</v>
      </c>
      <c r="D67" s="57" t="s">
        <v>225</v>
      </c>
      <c r="E67" s="58">
        <v>7165955</v>
      </c>
      <c r="F67" s="57" t="s">
        <v>226</v>
      </c>
      <c r="G67" s="35" t="s">
        <v>227</v>
      </c>
      <c r="H67" s="35">
        <v>886727</v>
      </c>
      <c r="I67" s="35"/>
      <c r="J67" s="35"/>
      <c r="K67" s="35"/>
      <c r="L67" s="35"/>
      <c r="M67" s="38" t="s">
        <v>228</v>
      </c>
      <c r="N67" s="54">
        <v>47.04</v>
      </c>
    </row>
    <row r="68" spans="1:20" s="34" customFormat="1" x14ac:dyDescent="0.2">
      <c r="A68" s="36" t="s">
        <v>229</v>
      </c>
      <c r="B68" s="36" t="s">
        <v>230</v>
      </c>
      <c r="C68" s="41">
        <v>104090</v>
      </c>
      <c r="D68" s="36">
        <v>734203</v>
      </c>
      <c r="E68" s="36">
        <v>7165945</v>
      </c>
      <c r="F68" s="36">
        <v>1995759</v>
      </c>
      <c r="G68" s="36" t="s">
        <v>231</v>
      </c>
      <c r="H68" s="37">
        <v>886726</v>
      </c>
      <c r="I68" s="36"/>
      <c r="J68" s="36"/>
      <c r="K68" s="36"/>
      <c r="L68" s="36"/>
      <c r="M68" s="38" t="s">
        <v>232</v>
      </c>
      <c r="N68" s="54">
        <v>47.04</v>
      </c>
    </row>
    <row r="69" spans="1:20" s="34" customFormat="1" ht="16" x14ac:dyDescent="0.2">
      <c r="A69" s="47" t="s">
        <v>233</v>
      </c>
      <c r="B69" s="48" t="s">
        <v>234</v>
      </c>
      <c r="C69" s="43">
        <v>101556</v>
      </c>
      <c r="D69" s="59" t="s">
        <v>191</v>
      </c>
      <c r="E69" s="60" t="s">
        <v>191</v>
      </c>
      <c r="F69" s="61" t="s">
        <v>191</v>
      </c>
      <c r="G69" s="37"/>
      <c r="H69" s="37"/>
      <c r="I69" s="37"/>
      <c r="J69" s="37"/>
      <c r="K69" s="37"/>
      <c r="L69" s="37"/>
      <c r="M69" s="39" t="s">
        <v>235</v>
      </c>
      <c r="N69" s="54">
        <v>31.2</v>
      </c>
    </row>
    <row r="70" spans="1:20" s="34" customFormat="1" x14ac:dyDescent="0.2">
      <c r="A70" s="47" t="s">
        <v>236</v>
      </c>
      <c r="B70" s="48" t="s">
        <v>237</v>
      </c>
      <c r="C70" s="41">
        <v>104129</v>
      </c>
      <c r="D70" s="35">
        <v>727970</v>
      </c>
      <c r="E70" s="35">
        <v>3076894</v>
      </c>
      <c r="F70" s="35">
        <v>1743531</v>
      </c>
      <c r="G70" s="35">
        <v>400683</v>
      </c>
      <c r="H70" s="35">
        <v>807442</v>
      </c>
      <c r="I70" s="35" t="s">
        <v>238</v>
      </c>
      <c r="J70" s="35"/>
      <c r="K70" s="35">
        <v>223358</v>
      </c>
      <c r="L70" s="35"/>
      <c r="M70" s="38" t="s">
        <v>239</v>
      </c>
      <c r="N70" s="54">
        <v>32.479999999999997</v>
      </c>
    </row>
    <row r="71" spans="1:20" s="34" customFormat="1" x14ac:dyDescent="0.2">
      <c r="A71" s="47" t="s">
        <v>240</v>
      </c>
      <c r="B71" s="48" t="s">
        <v>241</v>
      </c>
      <c r="C71" s="41">
        <v>104130</v>
      </c>
      <c r="D71" s="35">
        <v>727969</v>
      </c>
      <c r="E71" s="35">
        <v>3076918</v>
      </c>
      <c r="F71" s="35">
        <v>7921255</v>
      </c>
      <c r="G71" s="35">
        <v>299955</v>
      </c>
      <c r="H71" s="35">
        <v>806382</v>
      </c>
      <c r="I71" s="35"/>
      <c r="J71" s="35"/>
      <c r="K71" s="35"/>
      <c r="L71" s="35"/>
      <c r="M71" s="38" t="s">
        <v>242</v>
      </c>
      <c r="N71" s="54">
        <v>32.479999999999997</v>
      </c>
    </row>
    <row r="72" spans="1:20" s="34" customFormat="1" x14ac:dyDescent="0.2">
      <c r="A72" s="47" t="s">
        <v>243</v>
      </c>
      <c r="B72" s="48" t="s">
        <v>244</v>
      </c>
      <c r="C72" s="41">
        <v>104131</v>
      </c>
      <c r="D72" s="35">
        <v>727968</v>
      </c>
      <c r="E72" s="35">
        <v>3062886</v>
      </c>
      <c r="F72" s="35">
        <v>8922907</v>
      </c>
      <c r="G72" s="35">
        <v>513891</v>
      </c>
      <c r="H72" s="35"/>
      <c r="I72" s="35" t="s">
        <v>245</v>
      </c>
      <c r="J72" s="35">
        <v>108645</v>
      </c>
      <c r="K72" s="35"/>
      <c r="L72" s="35"/>
      <c r="M72" s="38" t="s">
        <v>246</v>
      </c>
      <c r="N72" s="54">
        <v>32.479999999999997</v>
      </c>
    </row>
    <row r="73" spans="1:20" s="34" customFormat="1" x14ac:dyDescent="0.2">
      <c r="A73" s="47" t="s">
        <v>247</v>
      </c>
      <c r="B73" s="48" t="s">
        <v>248</v>
      </c>
      <c r="C73" s="41">
        <v>104132</v>
      </c>
      <c r="D73" s="35">
        <v>727967</v>
      </c>
      <c r="E73" s="35">
        <v>3062860</v>
      </c>
      <c r="F73" s="35">
        <v>2284887</v>
      </c>
      <c r="G73" s="35">
        <v>353231</v>
      </c>
      <c r="H73" s="35"/>
      <c r="I73" s="35"/>
      <c r="J73" s="35"/>
      <c r="K73" s="35"/>
      <c r="L73" s="35"/>
      <c r="M73" s="38" t="s">
        <v>249</v>
      </c>
      <c r="N73" s="54">
        <v>32.479999999999997</v>
      </c>
    </row>
    <row r="74" spans="1:20" s="34" customFormat="1" x14ac:dyDescent="0.2">
      <c r="A74" s="47" t="s">
        <v>250</v>
      </c>
      <c r="B74" s="48" t="s">
        <v>251</v>
      </c>
      <c r="C74" s="41">
        <v>104154</v>
      </c>
      <c r="D74" s="35">
        <v>734127</v>
      </c>
      <c r="E74" s="35"/>
      <c r="F74" s="35"/>
      <c r="G74" s="35"/>
      <c r="H74" s="35"/>
      <c r="I74" s="35"/>
      <c r="J74" s="35"/>
      <c r="K74" s="35"/>
      <c r="L74" s="35"/>
      <c r="M74" s="38" t="s">
        <v>252</v>
      </c>
      <c r="N74" s="54">
        <v>32.479999999999997</v>
      </c>
    </row>
    <row r="75" spans="1:20" s="34" customFormat="1" x14ac:dyDescent="0.2">
      <c r="A75" s="47" t="s">
        <v>253</v>
      </c>
      <c r="B75" s="48" t="s">
        <v>254</v>
      </c>
      <c r="C75" s="41">
        <v>104155</v>
      </c>
      <c r="D75" s="35">
        <v>734129</v>
      </c>
      <c r="E75" s="35"/>
      <c r="F75" s="35"/>
      <c r="G75" s="35"/>
      <c r="H75" s="35"/>
      <c r="I75" s="35"/>
      <c r="J75" s="35"/>
      <c r="K75" s="35"/>
      <c r="L75" s="35"/>
      <c r="M75" s="38" t="s">
        <v>255</v>
      </c>
      <c r="N75" s="54">
        <v>32.479999999999997</v>
      </c>
    </row>
    <row r="76" spans="1:20" x14ac:dyDescent="0.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1"/>
      <c r="N76" s="25"/>
      <c r="O76" s="25"/>
      <c r="P76" s="25"/>
      <c r="Q76" s="25"/>
      <c r="R76" s="25"/>
      <c r="S76" s="25"/>
      <c r="T76" s="25"/>
    </row>
    <row r="77" spans="1:20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52"/>
      <c r="N77" s="25"/>
      <c r="O77" s="25"/>
      <c r="P77" s="25"/>
      <c r="Q77" s="25"/>
      <c r="R77" s="25"/>
      <c r="S77" s="25"/>
    </row>
    <row r="78" spans="1:20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52"/>
      <c r="N78" s="25"/>
      <c r="O78" s="25"/>
      <c r="P78" s="25"/>
      <c r="Q78" s="25"/>
      <c r="R78" s="25"/>
      <c r="S78" s="25"/>
    </row>
    <row r="79" spans="1:20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52"/>
      <c r="N79" s="25"/>
      <c r="O79" s="25"/>
      <c r="P79" s="25"/>
      <c r="Q79" s="25"/>
      <c r="R79" s="25"/>
      <c r="S79" s="25"/>
    </row>
    <row r="80" spans="1:20" x14ac:dyDescent="0.2">
      <c r="M80" s="40"/>
    </row>
    <row r="81" spans="13:13" x14ac:dyDescent="0.2">
      <c r="M81" s="40"/>
    </row>
    <row r="82" spans="13:13" x14ac:dyDescent="0.2">
      <c r="M82" s="40"/>
    </row>
  </sheetData>
  <protectedRanges>
    <protectedRange sqref="N1:P2 D3:L7 Q1:W16 N8:P16 N17:W1048576" name="Range1"/>
  </protectedRanges>
  <sortState xmlns:xlrd2="http://schemas.microsoft.com/office/spreadsheetml/2017/richdata2" ref="A4:N75">
    <sortCondition ref="C4:C75"/>
  </sortState>
  <pageMargins left="0.7" right="0.7" top="0.75" bottom="0.75" header="0.3" footer="0.3"/>
  <pageSetup scale="35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workbookViewId="0">
      <selection activeCell="A2" sqref="A2:J11"/>
    </sheetView>
  </sheetViews>
  <sheetFormatPr baseColWidth="10" defaultColWidth="8.83203125" defaultRowHeight="15" x14ac:dyDescent="0.2"/>
  <sheetData>
    <row r="1" spans="1:10" ht="47" thickBot="1" x14ac:dyDescent="0.25">
      <c r="A1" s="17" t="s">
        <v>256</v>
      </c>
      <c r="B1" s="18" t="s">
        <v>257</v>
      </c>
      <c r="C1" s="18" t="s">
        <v>14</v>
      </c>
      <c r="D1" s="18" t="s">
        <v>258</v>
      </c>
      <c r="E1" s="18" t="s">
        <v>259</v>
      </c>
      <c r="F1" s="18" t="s">
        <v>260</v>
      </c>
      <c r="G1" s="18" t="s">
        <v>15</v>
      </c>
      <c r="H1" s="18" t="s">
        <v>261</v>
      </c>
      <c r="I1" s="19" t="s">
        <v>262</v>
      </c>
      <c r="J1" s="20" t="s">
        <v>263</v>
      </c>
    </row>
    <row r="2" spans="1:10" x14ac:dyDescent="0.2">
      <c r="A2" s="31" t="s">
        <v>264</v>
      </c>
      <c r="B2" s="1">
        <v>100279</v>
      </c>
      <c r="C2" s="2" t="s">
        <v>265</v>
      </c>
      <c r="D2" s="1">
        <v>2</v>
      </c>
      <c r="E2" s="1" t="s">
        <v>266</v>
      </c>
      <c r="F2" s="1">
        <v>10</v>
      </c>
      <c r="G2" s="4">
        <f t="shared" ref="G2:G11" si="0">SUM(I2*F2)</f>
        <v>32.400000000000006</v>
      </c>
      <c r="H2" s="4">
        <f t="shared" ref="H2:H8" si="1">G2/D2</f>
        <v>16.200000000000003</v>
      </c>
      <c r="I2" s="3">
        <v>3.24</v>
      </c>
      <c r="J2" s="26" t="s">
        <v>267</v>
      </c>
    </row>
    <row r="3" spans="1:10" x14ac:dyDescent="0.2">
      <c r="A3" s="30" t="s">
        <v>268</v>
      </c>
      <c r="B3" s="6">
        <v>100289</v>
      </c>
      <c r="C3" s="7" t="s">
        <v>269</v>
      </c>
      <c r="D3" s="6">
        <v>2</v>
      </c>
      <c r="E3" s="6" t="s">
        <v>266</v>
      </c>
      <c r="F3" s="6">
        <v>10</v>
      </c>
      <c r="G3" s="9">
        <f t="shared" si="0"/>
        <v>32.400000000000006</v>
      </c>
      <c r="H3" s="9">
        <f t="shared" si="1"/>
        <v>16.200000000000003</v>
      </c>
      <c r="I3" s="8">
        <v>3.24</v>
      </c>
      <c r="J3" s="28" t="s">
        <v>267</v>
      </c>
    </row>
    <row r="4" spans="1:10" x14ac:dyDescent="0.2">
      <c r="A4" s="27" t="str">
        <f>"01793"</f>
        <v>01793</v>
      </c>
      <c r="B4" s="6">
        <v>100290</v>
      </c>
      <c r="C4" s="7" t="s">
        <v>270</v>
      </c>
      <c r="D4" s="6">
        <v>2</v>
      </c>
      <c r="E4" s="6" t="s">
        <v>266</v>
      </c>
      <c r="F4" s="6">
        <v>10</v>
      </c>
      <c r="G4" s="9">
        <f t="shared" si="0"/>
        <v>32.400000000000006</v>
      </c>
      <c r="H4" s="9">
        <f t="shared" si="1"/>
        <v>16.200000000000003</v>
      </c>
      <c r="I4" s="8">
        <v>3.24</v>
      </c>
      <c r="J4" s="28" t="s">
        <v>267</v>
      </c>
    </row>
    <row r="5" spans="1:10" x14ac:dyDescent="0.2">
      <c r="A5" s="30" t="str">
        <f>"02938"</f>
        <v>02938</v>
      </c>
      <c r="B5" s="6">
        <v>101558</v>
      </c>
      <c r="C5" s="7" t="s">
        <v>271</v>
      </c>
      <c r="D5" s="6">
        <v>2</v>
      </c>
      <c r="E5" s="6" t="s">
        <v>266</v>
      </c>
      <c r="F5" s="6">
        <v>10</v>
      </c>
      <c r="G5" s="9">
        <f t="shared" si="0"/>
        <v>32.400000000000006</v>
      </c>
      <c r="H5" s="9">
        <f t="shared" si="1"/>
        <v>16.200000000000003</v>
      </c>
      <c r="I5" s="8">
        <v>3.24</v>
      </c>
      <c r="J5" s="28" t="s">
        <v>267</v>
      </c>
    </row>
    <row r="6" spans="1:10" x14ac:dyDescent="0.2">
      <c r="A6" s="30" t="str">
        <f>"02939"</f>
        <v>02939</v>
      </c>
      <c r="B6" s="6">
        <v>101559</v>
      </c>
      <c r="C6" s="7" t="s">
        <v>272</v>
      </c>
      <c r="D6" s="6">
        <v>2</v>
      </c>
      <c r="E6" s="6" t="s">
        <v>266</v>
      </c>
      <c r="F6" s="6">
        <v>10</v>
      </c>
      <c r="G6" s="9">
        <f t="shared" si="0"/>
        <v>32.400000000000006</v>
      </c>
      <c r="H6" s="9">
        <f t="shared" si="1"/>
        <v>16.200000000000003</v>
      </c>
      <c r="I6" s="8">
        <v>3.24</v>
      </c>
      <c r="J6" s="28" t="s">
        <v>267</v>
      </c>
    </row>
    <row r="7" spans="1:10" x14ac:dyDescent="0.2">
      <c r="A7" s="30" t="str">
        <f>"02940"</f>
        <v>02940</v>
      </c>
      <c r="B7" s="6">
        <v>101560</v>
      </c>
      <c r="C7" s="7" t="s">
        <v>273</v>
      </c>
      <c r="D7" s="6">
        <v>2</v>
      </c>
      <c r="E7" s="6" t="s">
        <v>266</v>
      </c>
      <c r="F7" s="6">
        <v>10</v>
      </c>
      <c r="G7" s="9">
        <f t="shared" si="0"/>
        <v>32.400000000000006</v>
      </c>
      <c r="H7" s="9">
        <f t="shared" si="1"/>
        <v>16.200000000000003</v>
      </c>
      <c r="I7" s="8">
        <v>3.24</v>
      </c>
      <c r="J7" s="28" t="s">
        <v>267</v>
      </c>
    </row>
    <row r="8" spans="1:10" x14ac:dyDescent="0.2">
      <c r="A8" s="30" t="s">
        <v>274</v>
      </c>
      <c r="B8" s="6">
        <v>102268</v>
      </c>
      <c r="C8" s="7" t="s">
        <v>275</v>
      </c>
      <c r="D8" s="6">
        <v>2</v>
      </c>
      <c r="E8" s="6" t="s">
        <v>266</v>
      </c>
      <c r="F8" s="6">
        <v>10</v>
      </c>
      <c r="G8" s="9">
        <f t="shared" si="0"/>
        <v>32.400000000000006</v>
      </c>
      <c r="H8" s="9">
        <f t="shared" si="1"/>
        <v>16.200000000000003</v>
      </c>
      <c r="I8" s="8">
        <v>3.24</v>
      </c>
      <c r="J8" s="28" t="s">
        <v>267</v>
      </c>
    </row>
    <row r="9" spans="1:10" x14ac:dyDescent="0.2">
      <c r="A9" s="30">
        <v>67820</v>
      </c>
      <c r="B9" s="6">
        <v>103450</v>
      </c>
      <c r="C9" s="7" t="s">
        <v>276</v>
      </c>
      <c r="D9" s="6">
        <v>2</v>
      </c>
      <c r="E9" s="6" t="s">
        <v>266</v>
      </c>
      <c r="F9" s="6">
        <v>10</v>
      </c>
      <c r="G9" s="9">
        <f t="shared" si="0"/>
        <v>32.400000000000006</v>
      </c>
      <c r="H9" s="9">
        <f>SUM(G9/D9)</f>
        <v>16.200000000000003</v>
      </c>
      <c r="I9" s="8">
        <v>3.24</v>
      </c>
      <c r="J9" s="28" t="s">
        <v>267</v>
      </c>
    </row>
    <row r="10" spans="1:10" x14ac:dyDescent="0.2">
      <c r="A10" s="30">
        <v>67759</v>
      </c>
      <c r="B10" s="6">
        <v>103499</v>
      </c>
      <c r="C10" s="7" t="s">
        <v>277</v>
      </c>
      <c r="D10" s="6">
        <v>2</v>
      </c>
      <c r="E10" s="6" t="s">
        <v>266</v>
      </c>
      <c r="F10" s="6">
        <v>10</v>
      </c>
      <c r="G10" s="9">
        <f t="shared" si="0"/>
        <v>32.400000000000006</v>
      </c>
      <c r="H10" s="9">
        <f>G10/D10</f>
        <v>16.200000000000003</v>
      </c>
      <c r="I10" s="8">
        <v>3.24</v>
      </c>
      <c r="J10" s="28" t="s">
        <v>267</v>
      </c>
    </row>
    <row r="11" spans="1:10" ht="16" thickBot="1" x14ac:dyDescent="0.25">
      <c r="A11" s="32">
        <v>67993</v>
      </c>
      <c r="B11" s="22">
        <v>103990</v>
      </c>
      <c r="C11" s="12" t="s">
        <v>278</v>
      </c>
      <c r="D11" s="13">
        <v>2</v>
      </c>
      <c r="E11" s="13" t="s">
        <v>266</v>
      </c>
      <c r="F11" s="13">
        <v>10</v>
      </c>
      <c r="G11" s="15">
        <f t="shared" si="0"/>
        <v>32.400000000000006</v>
      </c>
      <c r="H11" s="15">
        <f>SUM(G11/D11)</f>
        <v>16.200000000000003</v>
      </c>
      <c r="I11" s="14">
        <v>3.24</v>
      </c>
      <c r="J11" s="29" t="s">
        <v>267</v>
      </c>
    </row>
    <row r="12" spans="1:10" x14ac:dyDescent="0.2">
      <c r="A12" s="30"/>
      <c r="B12" s="6"/>
      <c r="C12" s="7"/>
      <c r="D12" s="6"/>
      <c r="E12" s="6"/>
      <c r="F12" s="6"/>
      <c r="G12" s="9"/>
      <c r="H12" s="9"/>
      <c r="I12" s="8"/>
      <c r="J12" s="28"/>
    </row>
    <row r="13" spans="1:10" x14ac:dyDescent="0.2">
      <c r="A13" s="30"/>
      <c r="B13" s="6"/>
      <c r="C13" s="7"/>
      <c r="D13" s="6"/>
      <c r="E13" s="6"/>
      <c r="F13" s="6"/>
      <c r="G13" s="9"/>
      <c r="H13" s="9"/>
      <c r="I13" s="8"/>
      <c r="J13" s="28"/>
    </row>
    <row r="14" spans="1:10" x14ac:dyDescent="0.2">
      <c r="A14" s="30"/>
      <c r="B14" s="6"/>
      <c r="C14" s="7"/>
      <c r="D14" s="6"/>
      <c r="E14" s="6"/>
      <c r="F14" s="6"/>
      <c r="G14" s="9"/>
      <c r="H14" s="9"/>
      <c r="I14" s="8"/>
      <c r="J14" s="28"/>
    </row>
    <row r="15" spans="1:10" x14ac:dyDescent="0.2">
      <c r="A15" s="30"/>
      <c r="B15" s="11"/>
      <c r="C15" s="7"/>
      <c r="D15" s="6"/>
      <c r="E15" s="6"/>
      <c r="F15" s="6"/>
      <c r="G15" s="9"/>
      <c r="H15" s="9"/>
      <c r="I15" s="8"/>
      <c r="J15" s="28"/>
    </row>
    <row r="16" spans="1:10" ht="16" thickBot="1" x14ac:dyDescent="0.25">
      <c r="A16" s="32"/>
      <c r="B16" s="22"/>
      <c r="C16" s="12"/>
      <c r="D16" s="13"/>
      <c r="E16" s="13"/>
      <c r="F16" s="13"/>
      <c r="G16" s="15"/>
      <c r="H16" s="15"/>
      <c r="I16" s="14"/>
      <c r="J16" s="29"/>
    </row>
    <row r="17" spans="1:10" x14ac:dyDescent="0.2">
      <c r="A17" s="5"/>
      <c r="B17" s="6"/>
      <c r="C17" s="7"/>
      <c r="D17" s="6"/>
      <c r="E17" s="6"/>
      <c r="F17" s="6"/>
      <c r="G17" s="8"/>
      <c r="H17" s="9"/>
      <c r="I17" s="8"/>
      <c r="J17" s="10"/>
    </row>
    <row r="18" spans="1:10" x14ac:dyDescent="0.2">
      <c r="A18" s="5"/>
      <c r="B18" s="11"/>
      <c r="C18" s="7"/>
      <c r="D18" s="6"/>
      <c r="E18" s="6"/>
      <c r="F18" s="6"/>
      <c r="G18" s="9"/>
      <c r="H18" s="9"/>
      <c r="I18" s="8"/>
      <c r="J18" s="10"/>
    </row>
    <row r="19" spans="1:10" ht="16" thickBot="1" x14ac:dyDescent="0.25">
      <c r="A19" s="21"/>
      <c r="B19" s="22"/>
      <c r="C19" s="12"/>
      <c r="D19" s="13"/>
      <c r="E19" s="13"/>
      <c r="F19" s="13"/>
      <c r="G19" s="15"/>
      <c r="H19" s="15"/>
      <c r="I19" s="14"/>
      <c r="J19" s="16"/>
    </row>
  </sheetData>
  <sortState xmlns:xlrd2="http://schemas.microsoft.com/office/spreadsheetml/2017/richdata2" ref="A2:J11">
    <sortCondition ref="B2:B11"/>
  </sortState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7A142FF0BC24B860F0E213D78D433" ma:contentTypeVersion="2" ma:contentTypeDescription="Create a new document." ma:contentTypeScope="" ma:versionID="50e0d2e59393d12074a450d3ceafd0e4">
  <xsd:schema xmlns:xsd="http://www.w3.org/2001/XMLSchema" xmlns:xs="http://www.w3.org/2001/XMLSchema" xmlns:p="http://schemas.microsoft.com/office/2006/metadata/properties" xmlns:ns2="008b6700-a83b-4ec8-9a59-57087ece1dcb" targetNamespace="http://schemas.microsoft.com/office/2006/metadata/properties" ma:root="true" ma:fieldsID="2989d97899496ad017496a0b6c594d3c" ns2:_="">
    <xsd:import namespace="008b6700-a83b-4ec8-9a59-57087ece1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b6700-a83b-4ec8-9a59-57087ece1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62A348-79F0-48AA-A510-7D6A837A0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7EF8C-56EA-4BDE-843F-7AFF3F427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b6700-a83b-4ec8-9a59-57087ece1d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DE1385-3340-4F52-8E78-E55757A1E7BD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08b6700-a83b-4ec8-9a59-57087ece1dcb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Mueller</dc:creator>
  <cp:keywords/>
  <dc:description/>
  <cp:lastModifiedBy>Jesse Ramos</cp:lastModifiedBy>
  <cp:revision/>
  <dcterms:created xsi:type="dcterms:W3CDTF">2021-04-21T14:06:28Z</dcterms:created>
  <dcterms:modified xsi:type="dcterms:W3CDTF">2022-05-10T13:38:44Z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0x010100B5E7A142FF0BC24B860F0E213D78D433</vt:lpwstr>
  </property>
</Properties>
</file>